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GHML001" sheetId="1" r:id="rId1"/>
    <sheet name="GHJS010" sheetId="2" r:id="rId2"/>
    <sheet name="GHJS011" sheetId="3" r:id="rId3"/>
    <sheet name="GHFZ020" sheetId="4" r:id="rId4"/>
    <sheet name="GHFB040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<sst xmlns="http://schemas.openxmlformats.org/spreadsheetml/2006/main" count="398" uniqueCount="231">
  <si>
    <t>工会决算报表目录</t>
  </si>
  <si>
    <t>主  表</t>
  </si>
  <si>
    <t>工会主表01</t>
  </si>
  <si>
    <t>收入支出决算总表</t>
  </si>
  <si>
    <t>工会主表02</t>
  </si>
  <si>
    <t>支出明细决算表</t>
  </si>
  <si>
    <t>工会主表04</t>
  </si>
  <si>
    <t>工会资产负债表</t>
  </si>
  <si>
    <t>附  表</t>
  </si>
  <si>
    <t>附表01</t>
  </si>
  <si>
    <t>基本情况表</t>
  </si>
  <si>
    <t>单位：元</t>
  </si>
  <si>
    <t>收入</t>
  </si>
  <si>
    <t>支出</t>
  </si>
  <si>
    <t>项目</t>
  </si>
  <si>
    <t>行次</t>
  </si>
  <si>
    <t>合计</t>
  </si>
  <si>
    <t>项目(会计科目)</t>
  </si>
  <si>
    <t>财政资金</t>
  </si>
  <si>
    <t>工会资金</t>
  </si>
  <si>
    <t>项目(按支出性
质和经济分类)</t>
  </si>
  <si>
    <t>栏次</t>
  </si>
  <si>
    <t>一、会费收入</t>
  </si>
  <si>
    <t>一、职工活动支出</t>
  </si>
  <si>
    <t>一、基本支出</t>
  </si>
  <si>
    <t>二、拨缴经费收入</t>
  </si>
  <si>
    <t>二、职工活动组织支出</t>
  </si>
  <si>
    <t xml:space="preserve">      人员经费</t>
  </si>
  <si>
    <t>三、上级补助收入</t>
  </si>
  <si>
    <t>三、职工服务支出</t>
  </si>
  <si>
    <t xml:space="preserve">      公用经费</t>
  </si>
  <si>
    <t>四、政府补助收入</t>
  </si>
  <si>
    <t>四、维权支出</t>
  </si>
  <si>
    <t>二、项目支出</t>
  </si>
  <si>
    <t>五、行政补助收入</t>
  </si>
  <si>
    <t>五、业务支出</t>
  </si>
  <si>
    <t xml:space="preserve">    其中：基本建设类项目</t>
  </si>
  <si>
    <t>六、附属单位上缴收入</t>
  </si>
  <si>
    <t>六、行政支出</t>
  </si>
  <si>
    <t>—</t>
  </si>
  <si>
    <t>七、投资收益</t>
  </si>
  <si>
    <t>七、资本性支出</t>
  </si>
  <si>
    <t>八、其他收入</t>
  </si>
  <si>
    <t>八、补助下级支出</t>
  </si>
  <si>
    <t>九、动用预算稳定调节基金</t>
  </si>
  <si>
    <t>九、对附属单位的支出</t>
  </si>
  <si>
    <t>十、其他支出</t>
  </si>
  <si>
    <t>十一、安排预算稳定调节基金</t>
  </si>
  <si>
    <t>经济分类支出合计</t>
  </si>
  <si>
    <t>一、工资福利支出</t>
  </si>
  <si>
    <t>二、商品和服务支出</t>
  </si>
  <si>
    <t>三、对个人和家庭的补助</t>
  </si>
  <si>
    <t>四、债务利息及费用支出</t>
  </si>
  <si>
    <t>五、资本性支出（基本建设）</t>
  </si>
  <si>
    <t>六、资本性支出</t>
  </si>
  <si>
    <t>七、对企业补助（基本建设）</t>
  </si>
  <si>
    <t>八、对企业补助</t>
  </si>
  <si>
    <t>九、对社会保障基金补助</t>
  </si>
  <si>
    <t>本年收入合计</t>
  </si>
  <si>
    <t>本年支出合计</t>
  </si>
  <si>
    <t>年初结转和结余</t>
  </si>
  <si>
    <t>本期收支差额</t>
  </si>
  <si>
    <t>其中：结余资金</t>
  </si>
  <si>
    <t>年末结转和结余</t>
  </si>
  <si>
    <t xml:space="preserve">      结转资金</t>
  </si>
  <si>
    <t>资金结转结余调整及变动</t>
  </si>
  <si>
    <t>总计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</si>
  <si>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</si>
  <si>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</si>
  <si>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</si>
  <si>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</si>
  <si>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</si>
  <si>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</si>
  <si>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</si>
  <si>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</si>
  <si>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</si>
  <si>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</si>
  <si>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小计</t>
  </si>
  <si>
    <t>基本工资</t>
  </si>
  <si>
    <t>津贴补贴</t>
  </si>
  <si>
    <t>奖金</t>
  </si>
  <si>
    <t>伙食补助费</t>
  </si>
  <si>
    <t>绩效工资</t>
  </si>
  <si>
    <t>机关事业单位
基本养老保险缴费</t>
  </si>
  <si>
    <t>职业年金缴费</t>
  </si>
  <si>
    <t>职工基本
医疗保险缴费</t>
  </si>
  <si>
    <t>公务员医疗
补助缴费</t>
  </si>
  <si>
    <t>其他社会
保障缴费</t>
  </si>
  <si>
    <t>住房公积金</t>
  </si>
  <si>
    <t>医疗费</t>
  </si>
  <si>
    <t>其他工资
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</si>
  <si>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</si>
  <si>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</si>
  <si>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</si>
  <si>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</si>
  <si>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</si>
  <si>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</si>
  <si>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</si>
  <si>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</si>
  <si>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</si>
  <si>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</si>
  <si>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
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</si>
  <si>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</si>
  <si>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</si>
  <si>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</si>
  <si>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</si>
  <si>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</si>
  <si>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</si>
  <si>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</si>
  <si>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</si>
  <si>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</si>
  <si>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</si>
  <si>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</si>
  <si>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</si>
  <si>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
运行维护费</t>
  </si>
  <si>
    <t>其他交通费用</t>
  </si>
  <si>
    <t>税金及附加费用</t>
  </si>
  <si>
    <t>其他商品和
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</si>
  <si>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</si>
  <si>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</si>
  <si>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</si>
  <si>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</si>
  <si>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</si>
  <si>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</si>
  <si>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</si>
  <si>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</si>
  <si>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</si>
  <si>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
生产补贴</t>
  </si>
  <si>
    <t>代缴社会
保险费</t>
  </si>
  <si>
    <t>其他对个人和
家庭的补助</t>
  </si>
  <si>
    <t>国内债务付息</t>
  </si>
  <si>
    <t>国外债务付息</t>
  </si>
  <si>
    <t>国内债务
发行费用</t>
  </si>
  <si>
    <t>国外债务
发行费用</t>
  </si>
  <si>
    <t>房屋建筑物购建</t>
  </si>
  <si>
    <t>办公设备购置</t>
  </si>
  <si>
    <t>专用设备购置</t>
  </si>
  <si>
    <t>基础设施建设</t>
  </si>
  <si>
    <t>大型修缮</t>
  </si>
  <si>
    <t>信息网络及
软件购置更新</t>
  </si>
  <si>
    <t>物资储备</t>
  </si>
  <si>
    <t>公务用车购置</t>
  </si>
  <si>
    <t>其他交通
工具购置</t>
  </si>
  <si>
    <t>文物和
陈列品购置</t>
  </si>
  <si>
    <t>无形资产购置</t>
  </si>
  <si>
    <t>其他基本
建设支出</t>
  </si>
  <si>
    <t>土地补偿</t>
  </si>
  <si>
    <t>安置补助</t>
  </si>
  <si>
    <t>地上附着物和
青苗补偿</t>
  </si>
  <si>
    <t>拆迁补偿</t>
  </si>
  <si>
    <t>其他资本性支出</t>
  </si>
  <si>
    <t>资本金注入</t>
  </si>
  <si>
    <t>其他对企业补助</t>
  </si>
  <si>
    <t>政府投资
基金股权投资</t>
  </si>
  <si>
    <t>费用补贴</t>
  </si>
  <si>
    <t>利息补贴</t>
  </si>
  <si>
    <t>对社会保险
基金补助</t>
  </si>
  <si>
    <t>补充全国
社会保障基金</t>
  </si>
  <si>
    <t>赠与</t>
  </si>
  <si>
    <t>国家赔偿
费用支出</t>
  </si>
  <si>
    <t>对民间非营利
组织和群众性
自治组织补贴</t>
  </si>
  <si>
    <t>资 产</t>
  </si>
  <si>
    <t>序号</t>
  </si>
  <si>
    <t>年初余额</t>
  </si>
  <si>
    <t>期末余额</t>
  </si>
  <si>
    <t>负债和净资产</t>
  </si>
  <si>
    <t>一、资产</t>
  </si>
  <si>
    <t>────</t>
  </si>
  <si>
    <t>二、负 债</t>
  </si>
  <si>
    <t>流动资产：</t>
  </si>
  <si>
    <t>应付职工薪酬</t>
  </si>
  <si>
    <t xml:space="preserve">  货币资金</t>
  </si>
  <si>
    <t>应付上级经费</t>
  </si>
  <si>
    <t xml:space="preserve">  零余额账户用款额度</t>
  </si>
  <si>
    <t>应付下级经费</t>
  </si>
  <si>
    <t xml:space="preserve">  财政应返还额度</t>
  </si>
  <si>
    <t>其他应付款</t>
  </si>
  <si>
    <t xml:space="preserve">  应收上级经费</t>
  </si>
  <si>
    <t>代管经费</t>
  </si>
  <si>
    <t xml:space="preserve">  应收下级经费</t>
  </si>
  <si>
    <t>负债合计</t>
  </si>
  <si>
    <t xml:space="preserve">  其他应收款</t>
  </si>
  <si>
    <t xml:space="preserve">  库存物品</t>
  </si>
  <si>
    <t>三、净资产类</t>
  </si>
  <si>
    <t>流动资产合计</t>
  </si>
  <si>
    <t>资产基金</t>
  </si>
  <si>
    <t>投资</t>
  </si>
  <si>
    <t>专用基金</t>
  </si>
  <si>
    <t>在建工程</t>
  </si>
  <si>
    <t>工会资金结转</t>
  </si>
  <si>
    <t>固定资产原值</t>
  </si>
  <si>
    <t>工会资金结余</t>
  </si>
  <si>
    <t xml:space="preserve">  减：累计折旧</t>
  </si>
  <si>
    <t>财政拨款结转</t>
  </si>
  <si>
    <t xml:space="preserve">  固定资产净值</t>
  </si>
  <si>
    <t>财政拨款结余</t>
  </si>
  <si>
    <t>无形资产原值</t>
  </si>
  <si>
    <t>预算稳定调节基金</t>
  </si>
  <si>
    <t xml:space="preserve">  减：累计摊销</t>
  </si>
  <si>
    <t xml:space="preserve">  无形资产净值</t>
  </si>
  <si>
    <t>净资产合计</t>
  </si>
  <si>
    <t>长期待摊费用</t>
  </si>
  <si>
    <t>待处理财产损益</t>
  </si>
  <si>
    <t>资产合计</t>
  </si>
  <si>
    <t>负债与净资产总计</t>
  </si>
  <si>
    <t>单位：人、平方米</t>
  </si>
  <si>
    <t>人员信息</t>
  </si>
  <si>
    <t>指标值</t>
  </si>
  <si>
    <t>财政负担</t>
  </si>
  <si>
    <t>行政负担(基层)</t>
  </si>
  <si>
    <t>工会经费负担</t>
  </si>
  <si>
    <t>单位编制人数(人)</t>
  </si>
  <si>
    <t>年末实有人数(人)</t>
  </si>
  <si>
    <t xml:space="preserve">  (一)正式人员</t>
  </si>
  <si>
    <t xml:space="preserve">  (二)聘用人员</t>
  </si>
  <si>
    <t xml:space="preserve">  (三)其他</t>
  </si>
  <si>
    <t>财会人员人数(人)</t>
  </si>
  <si>
    <t xml:space="preserve">  (一)专职人员数</t>
  </si>
  <si>
    <t xml:space="preserve">  (二)兼职人员数</t>
  </si>
  <si>
    <t>离退休人员(人)</t>
  </si>
  <si>
    <t xml:space="preserve">  (一)离休人员</t>
  </si>
  <si>
    <t xml:space="preserve">  (二)退休人员</t>
  </si>
  <si>
    <t>单位面积情况</t>
  </si>
  <si>
    <t>房屋建筑面积(平方米)</t>
  </si>
  <si>
    <t xml:space="preserve">  其中：有工会产权的自有面积</t>
  </si>
  <si>
    <t>土地占地面积(平方米)</t>
  </si>
  <si>
    <t>备注：</t>
  </si>
  <si>
    <t>1、单位编制人数(人)：指工会工作人员的人数</t>
  </si>
  <si>
    <t>2、财政负担：财政资金发放工资人数</t>
  </si>
  <si>
    <t>3、行政负担(基层)：行政单位资金发放工资人数</t>
  </si>
  <si>
    <t>4、工会经费负担：工费经费发放工资人数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</si>
</sst>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#,##0"/>
    <numFmt numFmtId="177" formatCode="#,##0.00;\-#,##0.00;#,##0.00"/>
  </numFmts>
  <fonts count="29">
    <font>
      <sz val="12"/>
      <color indexed="0"/>
      <name val="宋体"/>
      <charset val="134"/>
    </font>
    <font>
      <b/>
      <sz val="18"/>
      <color indexed="0"/>
      <name val="宋体"/>
      <charset val="134"/>
    </font>
    <font>
      <sz val="10"/>
      <color indexed="0"/>
      <name val="宋体"/>
      <charset val="134"/>
    </font>
    <font>
      <b/>
      <sz val="10"/>
      <color indexed="0"/>
      <name val="宋体"/>
      <charset val="134"/>
    </font>
    <font>
      <sz val="18"/>
      <color indexed="0"/>
      <name val="宋体"/>
      <charset val="134"/>
    </font>
    <font>
      <b/>
      <sz val="26"/>
      <color indexed="0"/>
      <name val="黑体"/>
      <charset val="134"/>
    </font>
    <font>
      <sz val="18"/>
      <color indexed="0"/>
      <name val="黑体"/>
      <charset val="134"/>
    </font>
    <font>
      <sz val="10"/>
      <color indexed="0"/>
      <name val="黑体"/>
      <charset val="134"/>
    </font>
    <font>
      <sz val="12"/>
      <color indexed="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7" borderId="19" applyNumberFormat="0" applyAlignment="0" applyProtection="0">
      <alignment vertical="center"/>
    </xf>
    <xf numFmtId="0" fontId="21" fillId="8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6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Font="1" applyBorder="1"/>
    <xf numFmtId="49" fontId="2" fillId="2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6" xfId="0" applyBorder="1"/>
    <xf numFmtId="49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right" vertical="center"/>
    </xf>
    <xf numFmtId="176" fontId="2" fillId="4" borderId="7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right" vertical="center"/>
    </xf>
    <xf numFmtId="0" fontId="0" fillId="0" borderId="8" xfId="0" applyBorder="1"/>
    <xf numFmtId="0" fontId="0" fillId="0" borderId="9" xfId="0" applyBorder="1"/>
    <xf numFmtId="176" fontId="2" fillId="4" borderId="1" xfId="0" applyNumberFormat="1" applyFont="1" applyFill="1" applyBorder="1" applyAlignment="1">
      <alignment horizontal="right" vertical="center"/>
    </xf>
    <xf numFmtId="49" fontId="2" fillId="0" borderId="0" xfId="0" applyNumberFormat="1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2" borderId="7" xfId="0" applyNumberFormat="1" applyFont="1" applyFill="1" applyBorder="1" applyAlignment="1">
      <alignment vertical="center"/>
    </xf>
    <xf numFmtId="177" fontId="2" fillId="4" borderId="7" xfId="0" applyNumberFormat="1" applyFont="1" applyFill="1" applyBorder="1" applyAlignment="1">
      <alignment horizontal="right" vertical="center"/>
    </xf>
    <xf numFmtId="177" fontId="2" fillId="3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49" fontId="2" fillId="2" borderId="3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right" vertical="center"/>
    </xf>
    <xf numFmtId="177" fontId="2" fillId="4" borderId="3" xfId="0" applyNumberFormat="1" applyFont="1" applyFill="1" applyBorder="1" applyAlignment="1">
      <alignment horizontal="right" vertical="center"/>
    </xf>
    <xf numFmtId="0" fontId="4" fillId="0" borderId="0" xfId="0" applyFont="1"/>
    <xf numFmtId="49" fontId="5" fillId="0" borderId="1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13" xfId="0" applyFont="1" applyBorder="1"/>
    <xf numFmtId="0" fontId="0" fillId="0" borderId="14" xfId="0" applyFont="1" applyBorder="1" applyAlignment="1">
      <alignment horizontal="right"/>
    </xf>
    <xf numFmtId="0" fontId="0" fillId="0" borderId="14" xfId="0" applyFont="1" applyBorder="1"/>
    <xf numFmtId="0" fontId="0" fillId="0" borderId="15" xfId="0" applyBorder="1"/>
    <xf numFmtId="0" fontId="0" fillId="0" borderId="15" xfId="0" applyFont="1" applyBorder="1"/>
    <xf numFmtId="0" fontId="6" fillId="0" borderId="15" xfId="0" applyFont="1" applyBorder="1"/>
    <xf numFmtId="0" fontId="8" fillId="0" borderId="15" xfId="0" applyFont="1" applyBorder="1"/>
    <xf numFmtId="0" fontId="0" fillId="0" borderId="1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200"/>
  <sheetViews>
    <sheetView showGridLines="0" tabSelected="1" workbookViewId="0">
      <selection activeCell="A1" sqref="A1:J1"/>
    </sheetView>
  </sheetViews>
  <sheetFormatPr defaultColWidth="9" defaultRowHeight="15.75" customHeight="1"/>
  <cols>
    <col min="1" max="2" width="12.4333333333333" customWidth="1"/>
    <col min="3" max="3" width="1" customWidth="1"/>
    <col min="4" max="4" width="12.4333333333333" customWidth="1"/>
    <col min="5" max="5" width="1.70833333333333" customWidth="1"/>
    <col min="6" max="8" width="12.4333333333333" customWidth="1"/>
    <col min="9" max="100" width="12.1416666666667"/>
  </cols>
  <sheetData>
    <row r="1" ht="48.75" customHeight="1" spans="1:100">
      <c r="A1" s="42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ht="6" customHeight="1" spans="1:100">
      <c r="A2" s="43"/>
      <c r="J2" s="6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ht="6" customHeight="1" spans="1:100">
      <c r="A3" s="44"/>
      <c r="B3" s="45"/>
      <c r="C3" s="45"/>
      <c r="D3" s="46"/>
      <c r="E3" s="46"/>
      <c r="F3" s="2"/>
      <c r="G3" s="2"/>
      <c r="H3" s="2"/>
      <c r="I3" s="2"/>
      <c r="J3" s="6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="41" customFormat="1" ht="48.75" customHeight="1" spans="1:10">
      <c r="A4" s="47"/>
      <c r="B4" s="48" t="s">
        <v>1</v>
      </c>
      <c r="J4" s="63"/>
    </row>
    <row r="5" ht="20.25" customHeight="1" spans="1:100">
      <c r="A5" s="49"/>
      <c r="B5" s="50"/>
      <c r="C5" s="50"/>
      <c r="D5" s="51" t="s">
        <v>2</v>
      </c>
      <c r="E5" s="50"/>
      <c r="F5" s="52" t="s">
        <v>3</v>
      </c>
      <c r="G5" s="53"/>
      <c r="H5" s="53"/>
      <c r="I5" s="54"/>
      <c r="J5" s="6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ht="20.25" customHeight="1" spans="1:100">
      <c r="A6" s="49"/>
      <c r="B6" s="50"/>
      <c r="C6" s="50"/>
      <c r="D6" s="51" t="s">
        <v>4</v>
      </c>
      <c r="E6" s="50"/>
      <c r="F6" s="52" t="s">
        <v>5</v>
      </c>
      <c r="G6" s="53"/>
      <c r="H6" s="53"/>
      <c r="I6" s="54"/>
      <c r="J6" s="6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hidden="1" customHeight="1" spans="1:100">
      <c r="A7" s="49"/>
      <c r="B7" s="50"/>
      <c r="C7" s="50"/>
      <c r="D7" s="51"/>
      <c r="E7" s="50"/>
      <c r="F7" s="52"/>
      <c r="G7" s="53"/>
      <c r="H7" s="53"/>
      <c r="I7" s="53"/>
      <c r="J7" s="6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ht="20.25" customHeight="1" spans="1:100">
      <c r="A8" s="49"/>
      <c r="B8" s="50"/>
      <c r="C8" s="50"/>
      <c r="D8" s="51" t="s">
        <v>6</v>
      </c>
      <c r="E8" s="50"/>
      <c r="F8" s="52" t="s">
        <v>7</v>
      </c>
      <c r="G8" s="53"/>
      <c r="H8" s="53"/>
      <c r="I8" s="54"/>
      <c r="J8" s="6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ht="15.6" spans="1:100">
      <c r="A9" s="49"/>
      <c r="B9" s="50"/>
      <c r="C9" s="50"/>
      <c r="D9" s="51"/>
      <c r="E9" s="50"/>
      <c r="F9" s="52"/>
      <c r="G9" s="53"/>
      <c r="H9" s="53"/>
      <c r="I9" s="54"/>
      <c r="J9" s="6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="41" customFormat="1" ht="48.75" customHeight="1" spans="1:10">
      <c r="A10" s="47"/>
      <c r="B10" s="48" t="s">
        <v>8</v>
      </c>
      <c r="J10" s="63"/>
    </row>
    <row r="11" ht="20.25" customHeight="1" spans="1:100">
      <c r="A11" s="49"/>
      <c r="B11" s="50"/>
      <c r="C11" s="50"/>
      <c r="D11" s="51" t="s">
        <v>9</v>
      </c>
      <c r="E11" s="50"/>
      <c r="F11" s="52" t="s">
        <v>10</v>
      </c>
      <c r="G11" s="54"/>
      <c r="H11" s="54"/>
      <c r="I11" s="54"/>
      <c r="J11" s="6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ht="20.25" customHeight="1" spans="1:100">
      <c r="A12" s="49"/>
      <c r="B12" s="55"/>
      <c r="C12" s="55"/>
      <c r="D12" s="56"/>
      <c r="E12" s="56"/>
      <c r="F12" s="54"/>
      <c r="G12" s="54"/>
      <c r="H12" s="54"/>
      <c r="I12" s="54"/>
      <c r="J12" s="6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ht="20.25" customHeight="1" spans="1:100">
      <c r="A13" s="57"/>
      <c r="B13" s="50"/>
      <c r="C13" s="50"/>
      <c r="D13" s="53"/>
      <c r="E13" s="53"/>
      <c r="F13" s="54"/>
      <c r="G13" s="54"/>
      <c r="H13" s="54"/>
      <c r="I13" s="54"/>
      <c r="J13" s="6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ht="20.25" customHeight="1" spans="1:100">
      <c r="A14" s="57"/>
      <c r="B14" s="50"/>
      <c r="C14" s="50"/>
      <c r="D14" s="53"/>
      <c r="E14" s="53"/>
      <c r="F14" s="54"/>
      <c r="G14" s="54"/>
      <c r="H14" s="54"/>
      <c r="I14" s="54"/>
      <c r="J14" s="6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ht="20.25" customHeight="1" spans="1:100">
      <c r="A15" s="57"/>
      <c r="B15" s="50"/>
      <c r="C15" s="50"/>
      <c r="D15" s="53"/>
      <c r="E15" s="53"/>
      <c r="F15" s="54"/>
      <c r="G15" s="54"/>
      <c r="H15" s="54"/>
      <c r="I15" s="54"/>
      <c r="J15" s="6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ht="20.25" customHeight="1" spans="1:100">
      <c r="A16" s="57"/>
      <c r="B16" s="50"/>
      <c r="C16" s="50"/>
      <c r="D16" s="53"/>
      <c r="E16" s="53"/>
      <c r="F16" s="54"/>
      <c r="G16" s="54"/>
      <c r="H16" s="54"/>
      <c r="I16" s="54"/>
      <c r="J16" s="6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ht="20.25" customHeight="1" spans="1:100">
      <c r="A17" s="57"/>
      <c r="B17" s="50"/>
      <c r="C17" s="50"/>
      <c r="D17" s="53"/>
      <c r="E17" s="53"/>
      <c r="F17" s="54"/>
      <c r="G17" s="54"/>
      <c r="H17" s="54"/>
      <c r="I17" s="54"/>
      <c r="J17" s="6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ht="20.25" customHeight="1" spans="1:100">
      <c r="A18" s="8"/>
      <c r="B18" s="2"/>
      <c r="C18" s="2"/>
      <c r="D18" s="2"/>
      <c r="E18" s="2"/>
      <c r="F18" s="2"/>
      <c r="G18" s="2"/>
      <c r="H18" s="2"/>
      <c r="I18" s="2"/>
      <c r="J18" s="6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ht="20.25" customHeight="1" spans="1:100">
      <c r="A19" s="8"/>
      <c r="B19" s="2"/>
      <c r="C19" s="2"/>
      <c r="D19" s="2"/>
      <c r="E19" s="2"/>
      <c r="F19" s="2"/>
      <c r="G19" s="2"/>
      <c r="H19" s="2"/>
      <c r="I19" s="2"/>
      <c r="J19" s="6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ht="20.25" customHeight="1" spans="1:100">
      <c r="A20" s="58"/>
      <c r="B20" s="59"/>
      <c r="C20" s="59"/>
      <c r="D20" s="60"/>
      <c r="E20" s="60"/>
      <c r="F20" s="60"/>
      <c r="G20" s="60"/>
      <c r="H20" s="60"/>
      <c r="I20" s="60"/>
      <c r="J20" s="6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ht="15.6" spans="1:100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ht="15.6" spans="1:100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ht="15.6" spans="1:100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ht="15.6" spans="1:100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ht="15.6" spans="1:100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ht="15.6" spans="1:10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ht="15.6" spans="1:10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ht="15.6" spans="1:10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ht="15.6" spans="1:10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ht="15.6" spans="1:10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ht="15.6" spans="1:100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ht="15.6" spans="1:100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ht="15.6" spans="1:10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ht="15.6" spans="1:10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ht="15.6" spans="1:10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ht="15.6" spans="1:10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ht="15.6" spans="1:10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ht="15.6" spans="1:10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ht="15.6" spans="1:10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ht="15.6" spans="1:10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ht="15.6" spans="1:10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ht="15.6" spans="1:10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ht="15.6" spans="1:10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ht="15.6" spans="1:10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ht="15.6" spans="1:10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ht="15.6" spans="1:10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ht="15.6" spans="1:10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ht="15.6" spans="1:10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ht="15.6" spans="1:10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ht="15.6" spans="1:10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ht="15.6" spans="1:10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ht="15.6" spans="1:10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ht="15.6" spans="1:10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ht="15.6" spans="1:10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ht="15.6" spans="1:10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ht="15.6" spans="1:10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ht="15.6" spans="1:10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ht="15.6" spans="1:10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ht="15.6" spans="1:10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ht="15.6" spans="1:10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ht="15.6" spans="1:10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ht="15.6" spans="1:1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ht="15.6" spans="1:1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ht="15.6" spans="1:1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ht="15.6" spans="1:10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ht="15.6" spans="1:10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ht="15.6" spans="1:10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ht="15.6" spans="1:10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ht="15.6" spans="1:10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ht="15.6" spans="1:10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ht="15.6" spans="1:10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ht="15.6" spans="1:10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ht="15.6" spans="1:10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ht="15.6" spans="1:10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ht="15.6" spans="1:10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ht="15.6" spans="1:10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ht="15.6" spans="1:10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ht="15.6" spans="1:10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ht="15.6" spans="1:10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ht="15.6" spans="1:10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ht="15.6" spans="1:10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ht="15.6" spans="1:10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ht="15.6" spans="1:10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ht="15.6" spans="1:10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ht="15.6" spans="1:10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ht="15.6" spans="1:10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ht="15.6" spans="1:10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ht="15.6" spans="1:10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ht="15.6" spans="1:10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ht="15.6" spans="1:10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ht="15.6" spans="1:10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ht="15.6" spans="1:10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ht="15.6" spans="1:10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ht="15.6" spans="1:10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ht="15.6" spans="1:10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ht="15.6" spans="1:10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ht="15.6" spans="1:10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ht="15.6" spans="1:10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ht="15.6" spans="1:10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ht="15.6" spans="1: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ht="15.6" spans="1:10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ht="15.6" spans="1:10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ht="15.6" spans="1:10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ht="15.6" spans="1:10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ht="15.6" spans="1:10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ht="15.6" spans="1:10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ht="15.6" spans="1:10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ht="15.6" spans="1:10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ht="15.6" spans="1:10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ht="15.6" spans="1:10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ht="15.6" spans="1:10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ht="15.6" spans="1:10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ht="15.6" spans="1:10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ht="15.6" spans="1:10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ht="15.6" spans="1:10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ht="15.6" spans="1:10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ht="15.6" spans="1:10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ht="15.6" spans="1:10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ht="15.6" spans="1:10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ht="15.6" spans="1:10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ht="15.6" spans="1:10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ht="15.6" spans="1:10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ht="15.6" spans="1:10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ht="15.6" spans="1:10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ht="15.6" spans="1:10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ht="15.6" spans="1:10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ht="15.6" spans="1:10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ht="15.6" spans="1:10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ht="15.6" spans="1:10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ht="15.6" spans="1:10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ht="15.6" spans="1:10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ht="15.6" spans="1:10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ht="15.6" spans="1:10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ht="15.6" spans="1:10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ht="15.6" spans="1:10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ht="15.6" spans="1:10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ht="15.6" spans="1:10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ht="15.6" spans="1:10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ht="15.6" spans="1:10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ht="15.6" spans="1:10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ht="15.6" spans="1:10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ht="15.6" spans="1:10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ht="15.6" spans="1:10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ht="15.6" spans="1:10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ht="15.6" spans="1:10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ht="15.6" spans="1:10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ht="15.6" spans="1:10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ht="15.6" spans="1:10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ht="15.6" spans="1:10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ht="15.6" spans="1:10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ht="15.6" spans="1:10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ht="15.6" spans="1:10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ht="15.6" spans="1:10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ht="15.6" spans="1:10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ht="15.6" spans="1:10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ht="15.6" spans="1:10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ht="15.6" spans="1:10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ht="15.6" spans="1:10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ht="15.6" spans="1:10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ht="15.6" spans="1:10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ht="15.6" spans="1:10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ht="15.6" spans="1:10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ht="15.6" spans="1:10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ht="15.6" spans="1:10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ht="15.6" spans="1:10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ht="15.6" spans="1:10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ht="15.6" spans="1:10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ht="15.6" spans="1:10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ht="15.6" spans="1:10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ht="15.6" spans="1:10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ht="15.6" spans="1:10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ht="15.6" spans="1:10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ht="15.6" spans="1:10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ht="15.6" spans="1:10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ht="15.6" spans="1:10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ht="15.6" spans="1:10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ht="15.6" spans="1:10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ht="15.6" spans="1:10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ht="15.6" spans="1:10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ht="15.6" spans="1:10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ht="15.6" spans="1:10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ht="15.6" spans="1:10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ht="15.6" spans="1:10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ht="15.6" spans="1:10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  <row r="185" ht="15.6" spans="1:10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</row>
    <row r="186" ht="15.6" spans="1:10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</row>
    <row r="187" ht="15.6" spans="1:10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</row>
    <row r="188" ht="15.6" spans="1:10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</row>
    <row r="189" ht="15.6" spans="1:10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</row>
    <row r="190" ht="15.6" spans="1:10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</row>
    <row r="191" ht="15.6" spans="1:10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</row>
    <row r="192" ht="15.6" spans="1:10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</row>
    <row r="193" ht="15.6" spans="1:10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</row>
    <row r="194" ht="15.6" spans="1:10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</row>
    <row r="195" ht="15.6" spans="1:10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</row>
    <row r="196" ht="15.6" spans="1:10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</row>
    <row r="197" ht="15.6" spans="1:10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</row>
    <row r="198" ht="15.6" spans="1:10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</row>
    <row r="199" ht="15.6" spans="1:10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</row>
    <row r="200" ht="15.6" spans="1:1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</row>
  </sheetData>
  <mergeCells count="4">
    <mergeCell ref="A1:J1"/>
    <mergeCell ref="A2:J2"/>
    <mergeCell ref="B4:I4"/>
    <mergeCell ref="B10:I10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V200"/>
  <sheetViews>
    <sheetView showGridLines="0" workbookViewId="0">
      <selection activeCell="A1" sqref="A1:M1"/>
    </sheetView>
  </sheetViews>
  <sheetFormatPr defaultColWidth="9" defaultRowHeight="15.75" customHeight="1"/>
  <cols>
    <col min="1" max="1" width="23.4333333333333" customWidth="1"/>
    <col min="2" max="2" width="4.85833333333333" customWidth="1"/>
    <col min="3" max="3" width="13.1416666666667" customWidth="1"/>
    <col min="4" max="4" width="24.8583333333333" customWidth="1"/>
    <col min="5" max="5" width="4.85833333333333" customWidth="1"/>
    <col min="6" max="8" width="13.1416666666667" customWidth="1"/>
    <col min="9" max="9" width="25.4333333333333" customWidth="1"/>
    <col min="10" max="10" width="4.85833333333333" customWidth="1"/>
    <col min="11" max="13" width="13.1416666666667" customWidth="1"/>
    <col min="14" max="100" width="12.1416666666667"/>
  </cols>
  <sheetData>
    <row r="1" ht="37.5" customHeight="1" spans="1:100">
      <c r="A1" s="1" t="s">
        <v>3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customHeight="1" spans="1:10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2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customHeight="1" spans="1:10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4" t="s">
        <v>11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customHeight="1" spans="1:100">
      <c r="A4" s="10" t="s">
        <v>12</v>
      </c>
      <c r="B4" s="6"/>
      <c r="C4" s="7"/>
      <c r="D4" s="10" t="s">
        <v>13</v>
      </c>
      <c r="E4" s="6"/>
      <c r="F4" s="6"/>
      <c r="G4" s="6"/>
      <c r="H4" s="6"/>
      <c r="I4" s="6"/>
      <c r="J4" s="6"/>
      <c r="K4" s="6"/>
      <c r="L4" s="6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ht="27.75" customHeight="1" spans="1:100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15</v>
      </c>
      <c r="F5" s="12" t="s">
        <v>18</v>
      </c>
      <c r="G5" s="12" t="s">
        <v>19</v>
      </c>
      <c r="H5" s="12" t="s">
        <v>16</v>
      </c>
      <c r="I5" s="38" t="s">
        <v>20</v>
      </c>
      <c r="J5" s="12" t="s">
        <v>15</v>
      </c>
      <c r="K5" s="12" t="s">
        <v>18</v>
      </c>
      <c r="L5" s="12" t="s">
        <v>19</v>
      </c>
      <c r="M5" s="12" t="s">
        <v>16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customHeight="1" spans="1:100">
      <c r="A6" s="26" t="s">
        <v>21</v>
      </c>
      <c r="B6" s="14"/>
      <c r="C6" s="14">
        <v>1</v>
      </c>
      <c r="D6" s="26" t="s">
        <v>21</v>
      </c>
      <c r="E6" s="14"/>
      <c r="F6" s="14">
        <v>2</v>
      </c>
      <c r="G6" s="14">
        <v>3</v>
      </c>
      <c r="H6" s="14">
        <v>4</v>
      </c>
      <c r="I6" s="26" t="s">
        <v>21</v>
      </c>
      <c r="J6" s="14"/>
      <c r="K6" s="14">
        <v>5</v>
      </c>
      <c r="L6" s="14">
        <v>6</v>
      </c>
      <c r="M6" s="14">
        <v>7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ht="17.25" customHeight="1" spans="1:100">
      <c r="A7" s="26" t="s">
        <v>22</v>
      </c>
      <c r="B7" s="14">
        <v>1</v>
      </c>
      <c r="C7" s="27">
        <v>107135</v>
      </c>
      <c r="D7" s="26" t="s">
        <v>23</v>
      </c>
      <c r="E7" s="14">
        <v>29</v>
      </c>
      <c r="F7" s="27"/>
      <c r="G7" s="27">
        <v>1153353.92</v>
      </c>
      <c r="H7" s="28">
        <f t="shared" ref="H7:H17" si="0">SUM(F7:G7)</f>
        <v>1153353.92</v>
      </c>
      <c r="I7" s="26" t="s">
        <v>24</v>
      </c>
      <c r="J7" s="14">
        <v>40</v>
      </c>
      <c r="K7" s="28">
        <f>SUM(K8:K9)</f>
        <v>0</v>
      </c>
      <c r="L7" s="28">
        <f>SUM(L8:L9)</f>
        <v>1224763.41</v>
      </c>
      <c r="M7" s="28">
        <f>SUM(K7:L7)</f>
        <v>1224763.41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ht="17.25" customHeight="1" spans="1:100">
      <c r="A8" s="26" t="s">
        <v>25</v>
      </c>
      <c r="B8" s="14">
        <v>2</v>
      </c>
      <c r="C8" s="27">
        <v>747656</v>
      </c>
      <c r="D8" s="26" t="s">
        <v>26</v>
      </c>
      <c r="E8" s="14">
        <v>30</v>
      </c>
      <c r="F8" s="27"/>
      <c r="G8" s="27"/>
      <c r="H8" s="28">
        <f t="shared" si="0"/>
        <v>0</v>
      </c>
      <c r="I8" s="26" t="s">
        <v>27</v>
      </c>
      <c r="J8" s="14">
        <v>41</v>
      </c>
      <c r="K8" s="27"/>
      <c r="L8" s="27"/>
      <c r="M8" s="28">
        <f>SUM(K8:L8)</f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ht="17.25" customHeight="1" spans="1:100">
      <c r="A9" s="26" t="s">
        <v>28</v>
      </c>
      <c r="B9" s="14">
        <v>3</v>
      </c>
      <c r="C9" s="27"/>
      <c r="D9" s="26" t="s">
        <v>29</v>
      </c>
      <c r="E9" s="14">
        <v>31</v>
      </c>
      <c r="F9" s="27"/>
      <c r="G9" s="27">
        <v>55883.55</v>
      </c>
      <c r="H9" s="28">
        <f t="shared" si="0"/>
        <v>55883.55</v>
      </c>
      <c r="I9" s="26" t="s">
        <v>30</v>
      </c>
      <c r="J9" s="14">
        <v>42</v>
      </c>
      <c r="K9" s="27"/>
      <c r="L9" s="27">
        <v>1224763.41</v>
      </c>
      <c r="M9" s="28">
        <f>SUM(K9:L9)</f>
        <v>1224763.41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ht="17.25" customHeight="1" spans="1:100">
      <c r="A10" s="26" t="s">
        <v>31</v>
      </c>
      <c r="B10" s="14">
        <v>4</v>
      </c>
      <c r="C10" s="27"/>
      <c r="D10" s="26" t="s">
        <v>32</v>
      </c>
      <c r="E10" s="14">
        <v>32</v>
      </c>
      <c r="F10" s="27"/>
      <c r="G10" s="27"/>
      <c r="H10" s="28">
        <f t="shared" si="0"/>
        <v>0</v>
      </c>
      <c r="I10" s="26" t="s">
        <v>33</v>
      </c>
      <c r="J10" s="14">
        <v>43</v>
      </c>
      <c r="K10" s="27"/>
      <c r="L10" s="27"/>
      <c r="M10" s="28">
        <f>SUM(K10:L10)</f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ht="17.25" customHeight="1" spans="1:100">
      <c r="A11" s="26" t="s">
        <v>34</v>
      </c>
      <c r="B11" s="14">
        <v>5</v>
      </c>
      <c r="C11" s="27">
        <v>218000</v>
      </c>
      <c r="D11" s="26" t="s">
        <v>35</v>
      </c>
      <c r="E11" s="14">
        <v>33</v>
      </c>
      <c r="F11" s="27"/>
      <c r="G11" s="27">
        <v>15525.94</v>
      </c>
      <c r="H11" s="28">
        <f t="shared" si="0"/>
        <v>15525.94</v>
      </c>
      <c r="I11" s="26" t="s">
        <v>36</v>
      </c>
      <c r="J11" s="14">
        <v>44</v>
      </c>
      <c r="K11" s="27"/>
      <c r="L11" s="27"/>
      <c r="M11" s="28">
        <f>SUM(K11:L11)</f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ht="17.25" customHeight="1" spans="1:100">
      <c r="A12" s="26" t="s">
        <v>37</v>
      </c>
      <c r="B12" s="14">
        <v>6</v>
      </c>
      <c r="C12" s="27"/>
      <c r="D12" s="26" t="s">
        <v>38</v>
      </c>
      <c r="E12" s="14">
        <v>34</v>
      </c>
      <c r="F12" s="27"/>
      <c r="G12" s="27"/>
      <c r="H12" s="28">
        <f t="shared" si="0"/>
        <v>0</v>
      </c>
      <c r="I12" s="29"/>
      <c r="J12" s="14"/>
      <c r="K12" s="12" t="s">
        <v>39</v>
      </c>
      <c r="L12" s="12" t="s">
        <v>39</v>
      </c>
      <c r="M12" s="12" t="s">
        <v>39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ht="17.25" customHeight="1" spans="1:100">
      <c r="A13" s="26" t="s">
        <v>40</v>
      </c>
      <c r="B13" s="14">
        <v>7</v>
      </c>
      <c r="C13" s="27"/>
      <c r="D13" s="26" t="s">
        <v>41</v>
      </c>
      <c r="E13" s="14">
        <v>35</v>
      </c>
      <c r="F13" s="27"/>
      <c r="G13" s="27"/>
      <c r="H13" s="28">
        <f t="shared" si="0"/>
        <v>0</v>
      </c>
      <c r="I13" s="29"/>
      <c r="J13" s="14"/>
      <c r="K13" s="12" t="s">
        <v>39</v>
      </c>
      <c r="L13" s="12" t="s">
        <v>39</v>
      </c>
      <c r="M13" s="12" t="s">
        <v>39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ht="17.25" customHeight="1" spans="1:100">
      <c r="A14" s="26" t="s">
        <v>42</v>
      </c>
      <c r="B14" s="14">
        <v>8</v>
      </c>
      <c r="C14" s="27">
        <v>503.46</v>
      </c>
      <c r="D14" s="26" t="s">
        <v>43</v>
      </c>
      <c r="E14" s="14">
        <v>36</v>
      </c>
      <c r="F14" s="27"/>
      <c r="G14" s="27"/>
      <c r="H14" s="28">
        <f t="shared" si="0"/>
        <v>0</v>
      </c>
      <c r="I14" s="29"/>
      <c r="J14" s="14"/>
      <c r="K14" s="12" t="s">
        <v>39</v>
      </c>
      <c r="L14" s="12" t="s">
        <v>39</v>
      </c>
      <c r="M14" s="12" t="s">
        <v>39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ht="17.25" customHeight="1" spans="1:100">
      <c r="A15" s="26" t="s">
        <v>44</v>
      </c>
      <c r="B15" s="14">
        <v>9</v>
      </c>
      <c r="C15" s="27"/>
      <c r="D15" s="26" t="s">
        <v>45</v>
      </c>
      <c r="E15" s="14">
        <v>37</v>
      </c>
      <c r="F15" s="27"/>
      <c r="G15" s="27"/>
      <c r="H15" s="28">
        <f t="shared" si="0"/>
        <v>0</v>
      </c>
      <c r="I15" s="29"/>
      <c r="J15" s="14"/>
      <c r="K15" s="12" t="s">
        <v>39</v>
      </c>
      <c r="L15" s="12" t="s">
        <v>39</v>
      </c>
      <c r="M15" s="12" t="s">
        <v>39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ht="17.25" customHeight="1" spans="1:100">
      <c r="A16" s="29"/>
      <c r="B16" s="14">
        <v>10</v>
      </c>
      <c r="C16" s="12" t="s">
        <v>39</v>
      </c>
      <c r="D16" s="26" t="s">
        <v>46</v>
      </c>
      <c r="E16" s="14">
        <v>38</v>
      </c>
      <c r="F16" s="27"/>
      <c r="G16" s="27"/>
      <c r="H16" s="28">
        <f t="shared" si="0"/>
        <v>0</v>
      </c>
      <c r="I16" s="29"/>
      <c r="J16" s="14"/>
      <c r="K16" s="12" t="s">
        <v>39</v>
      </c>
      <c r="L16" s="12" t="s">
        <v>39</v>
      </c>
      <c r="M16" s="12" t="s">
        <v>39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ht="17.25" customHeight="1" spans="1:100">
      <c r="A17" s="29"/>
      <c r="B17" s="14">
        <v>11</v>
      </c>
      <c r="C17" s="12" t="s">
        <v>39</v>
      </c>
      <c r="D17" s="26" t="s">
        <v>47</v>
      </c>
      <c r="E17" s="14">
        <v>39</v>
      </c>
      <c r="F17" s="27"/>
      <c r="G17" s="27"/>
      <c r="H17" s="28">
        <f t="shared" si="0"/>
        <v>0</v>
      </c>
      <c r="I17" s="26" t="s">
        <v>48</v>
      </c>
      <c r="J17" s="14">
        <v>45</v>
      </c>
      <c r="K17" s="28">
        <f>SUM(K18:K27)</f>
        <v>0</v>
      </c>
      <c r="L17" s="28">
        <f>SUM(L18:L27)</f>
        <v>1224763.41</v>
      </c>
      <c r="M17" s="28">
        <f>SUM(M18:M27)</f>
        <v>1224763.41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ht="17.25" customHeight="1" spans="1:100">
      <c r="A18" s="29"/>
      <c r="B18" s="14">
        <v>12</v>
      </c>
      <c r="C18" s="12" t="s">
        <v>39</v>
      </c>
      <c r="D18" s="29"/>
      <c r="E18" s="14"/>
      <c r="F18" s="12" t="s">
        <v>39</v>
      </c>
      <c r="G18" s="12" t="s">
        <v>39</v>
      </c>
      <c r="H18" s="12" t="s">
        <v>39</v>
      </c>
      <c r="I18" s="26" t="s">
        <v>49</v>
      </c>
      <c r="J18" s="14">
        <v>46</v>
      </c>
      <c r="K18" s="27"/>
      <c r="L18" s="27"/>
      <c r="M18" s="28">
        <f t="shared" ref="M18:M27" si="1">SUM(K18:L18)</f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ht="17.25" customHeight="1" spans="1:100">
      <c r="A19" s="29"/>
      <c r="B19" s="14">
        <v>13</v>
      </c>
      <c r="C19" s="12" t="s">
        <v>39</v>
      </c>
      <c r="D19" s="29"/>
      <c r="E19" s="14"/>
      <c r="F19" s="12" t="s">
        <v>39</v>
      </c>
      <c r="G19" s="12" t="s">
        <v>39</v>
      </c>
      <c r="H19" s="12" t="s">
        <v>39</v>
      </c>
      <c r="I19" s="26" t="s">
        <v>50</v>
      </c>
      <c r="J19" s="14">
        <v>47</v>
      </c>
      <c r="K19" s="27"/>
      <c r="L19" s="27">
        <v>1224763.41</v>
      </c>
      <c r="M19" s="28">
        <f t="shared" si="1"/>
        <v>1224763.41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ht="17.25" customHeight="1" spans="1:100">
      <c r="A20" s="29"/>
      <c r="B20" s="14">
        <v>14</v>
      </c>
      <c r="C20" s="12" t="s">
        <v>39</v>
      </c>
      <c r="D20" s="29"/>
      <c r="E20" s="14"/>
      <c r="F20" s="12" t="s">
        <v>39</v>
      </c>
      <c r="G20" s="12" t="s">
        <v>39</v>
      </c>
      <c r="H20" s="12" t="s">
        <v>39</v>
      </c>
      <c r="I20" s="26" t="s">
        <v>51</v>
      </c>
      <c r="J20" s="14">
        <v>48</v>
      </c>
      <c r="K20" s="27"/>
      <c r="L20" s="27"/>
      <c r="M20" s="28">
        <f t="shared" si="1"/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ht="17.25" customHeight="1" spans="1:100">
      <c r="A21" s="29"/>
      <c r="B21" s="14">
        <v>15</v>
      </c>
      <c r="C21" s="12" t="s">
        <v>39</v>
      </c>
      <c r="D21" s="29"/>
      <c r="E21" s="14"/>
      <c r="F21" s="12" t="s">
        <v>39</v>
      </c>
      <c r="G21" s="12" t="s">
        <v>39</v>
      </c>
      <c r="H21" s="12" t="s">
        <v>39</v>
      </c>
      <c r="I21" s="26" t="s">
        <v>52</v>
      </c>
      <c r="J21" s="14">
        <v>49</v>
      </c>
      <c r="K21" s="27"/>
      <c r="L21" s="27"/>
      <c r="M21" s="28">
        <f t="shared" si="1"/>
        <v>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ht="17.25" customHeight="1" spans="1:100">
      <c r="A22" s="29"/>
      <c r="B22" s="14">
        <v>16</v>
      </c>
      <c r="C22" s="12" t="s">
        <v>39</v>
      </c>
      <c r="D22" s="29"/>
      <c r="E22" s="14"/>
      <c r="F22" s="12" t="s">
        <v>39</v>
      </c>
      <c r="G22" s="12" t="s">
        <v>39</v>
      </c>
      <c r="H22" s="12" t="s">
        <v>39</v>
      </c>
      <c r="I22" s="26" t="s">
        <v>53</v>
      </c>
      <c r="J22" s="14">
        <v>50</v>
      </c>
      <c r="K22" s="27"/>
      <c r="L22" s="27"/>
      <c r="M22" s="28">
        <f t="shared" si="1"/>
        <v>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ht="17.25" customHeight="1" spans="1:100">
      <c r="A23" s="29"/>
      <c r="B23" s="14">
        <v>17</v>
      </c>
      <c r="C23" s="12" t="s">
        <v>39</v>
      </c>
      <c r="D23" s="29"/>
      <c r="E23" s="14"/>
      <c r="F23" s="12" t="s">
        <v>39</v>
      </c>
      <c r="G23" s="12" t="s">
        <v>39</v>
      </c>
      <c r="H23" s="12" t="s">
        <v>39</v>
      </c>
      <c r="I23" s="26" t="s">
        <v>54</v>
      </c>
      <c r="J23" s="14">
        <v>51</v>
      </c>
      <c r="K23" s="27"/>
      <c r="L23" s="27"/>
      <c r="M23" s="28">
        <f t="shared" si="1"/>
        <v>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ht="17.25" customHeight="1" spans="1:100">
      <c r="A24" s="29"/>
      <c r="B24" s="14">
        <v>18</v>
      </c>
      <c r="C24" s="12" t="s">
        <v>39</v>
      </c>
      <c r="D24" s="29"/>
      <c r="E24" s="14"/>
      <c r="F24" s="12" t="s">
        <v>39</v>
      </c>
      <c r="G24" s="12" t="s">
        <v>39</v>
      </c>
      <c r="H24" s="12" t="s">
        <v>39</v>
      </c>
      <c r="I24" s="26" t="s">
        <v>55</v>
      </c>
      <c r="J24" s="14">
        <v>52</v>
      </c>
      <c r="K24" s="27"/>
      <c r="L24" s="27"/>
      <c r="M24" s="28">
        <f t="shared" si="1"/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ht="17.25" customHeight="1" spans="1:100">
      <c r="A25" s="29"/>
      <c r="B25" s="14">
        <v>19</v>
      </c>
      <c r="C25" s="12" t="s">
        <v>39</v>
      </c>
      <c r="D25" s="29"/>
      <c r="E25" s="14"/>
      <c r="F25" s="12" t="s">
        <v>39</v>
      </c>
      <c r="G25" s="12" t="s">
        <v>39</v>
      </c>
      <c r="H25" s="12" t="s">
        <v>39</v>
      </c>
      <c r="I25" s="26" t="s">
        <v>56</v>
      </c>
      <c r="J25" s="14">
        <v>53</v>
      </c>
      <c r="K25" s="27"/>
      <c r="L25" s="27"/>
      <c r="M25" s="28">
        <f t="shared" si="1"/>
        <v>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ht="17.25" customHeight="1" spans="1:100">
      <c r="A26" s="29"/>
      <c r="B26" s="14">
        <v>20</v>
      </c>
      <c r="C26" s="12" t="s">
        <v>39</v>
      </c>
      <c r="D26" s="29"/>
      <c r="E26" s="14"/>
      <c r="F26" s="12" t="s">
        <v>39</v>
      </c>
      <c r="G26" s="12" t="s">
        <v>39</v>
      </c>
      <c r="H26" s="12" t="s">
        <v>39</v>
      </c>
      <c r="I26" s="26" t="s">
        <v>57</v>
      </c>
      <c r="J26" s="14">
        <v>54</v>
      </c>
      <c r="K26" s="27"/>
      <c r="L26" s="27"/>
      <c r="M26" s="28">
        <f t="shared" si="1"/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ht="17.25" customHeight="1" spans="1:100">
      <c r="A27" s="29"/>
      <c r="B27" s="14">
        <v>21</v>
      </c>
      <c r="C27" s="12" t="s">
        <v>39</v>
      </c>
      <c r="D27" s="29"/>
      <c r="E27" s="14"/>
      <c r="F27" s="12" t="s">
        <v>39</v>
      </c>
      <c r="G27" s="12" t="s">
        <v>39</v>
      </c>
      <c r="H27" s="12" t="s">
        <v>39</v>
      </c>
      <c r="I27" s="26" t="s">
        <v>46</v>
      </c>
      <c r="J27" s="14">
        <v>55</v>
      </c>
      <c r="K27" s="27"/>
      <c r="L27" s="27"/>
      <c r="M27" s="28">
        <f t="shared" si="1"/>
        <v>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ht="17.25" customHeight="1" spans="1:100">
      <c r="A28" s="29"/>
      <c r="B28" s="14">
        <v>22</v>
      </c>
      <c r="C28" s="12" t="s">
        <v>39</v>
      </c>
      <c r="D28" s="29"/>
      <c r="E28" s="14"/>
      <c r="F28" s="12" t="s">
        <v>39</v>
      </c>
      <c r="G28" s="12" t="s">
        <v>39</v>
      </c>
      <c r="H28" s="12" t="s">
        <v>39</v>
      </c>
      <c r="I28" s="29"/>
      <c r="J28" s="14"/>
      <c r="K28" s="12" t="s">
        <v>39</v>
      </c>
      <c r="L28" s="12" t="s">
        <v>39</v>
      </c>
      <c r="M28" s="12" t="s">
        <v>39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ht="17.25" customHeight="1" spans="1:100">
      <c r="A29" s="26" t="s">
        <v>58</v>
      </c>
      <c r="B29" s="14">
        <v>23</v>
      </c>
      <c r="C29" s="28">
        <f>SUM(C7:C15)</f>
        <v>1073294.46</v>
      </c>
      <c r="D29" s="26" t="s">
        <v>59</v>
      </c>
      <c r="E29" s="14">
        <v>56</v>
      </c>
      <c r="F29" s="28">
        <f>SUM(F7:F17)</f>
        <v>0</v>
      </c>
      <c r="G29" s="28">
        <f>SUM(G7:G17)</f>
        <v>1224763.41</v>
      </c>
      <c r="H29" s="28">
        <f>SUM(H7:H17)</f>
        <v>1224763.41</v>
      </c>
      <c r="I29" s="29"/>
      <c r="J29" s="14"/>
      <c r="K29" s="12" t="s">
        <v>39</v>
      </c>
      <c r="L29" s="12" t="s">
        <v>39</v>
      </c>
      <c r="M29" s="12" t="s">
        <v>39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ht="17.25" customHeight="1" spans="1:100">
      <c r="A30" s="26" t="s">
        <v>60</v>
      </c>
      <c r="B30" s="14">
        <v>24</v>
      </c>
      <c r="C30" s="28">
        <f>SUM(C31:C32)</f>
        <v>410133.71</v>
      </c>
      <c r="D30" s="26" t="s">
        <v>61</v>
      </c>
      <c r="E30" s="14">
        <v>57</v>
      </c>
      <c r="F30" s="27"/>
      <c r="G30" s="27"/>
      <c r="H30" s="28">
        <f>C29-H29</f>
        <v>-151468.95</v>
      </c>
      <c r="I30" s="29"/>
      <c r="J30" s="14"/>
      <c r="K30" s="12" t="s">
        <v>39</v>
      </c>
      <c r="L30" s="12" t="s">
        <v>39</v>
      </c>
      <c r="M30" s="12" t="s">
        <v>39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ht="17.25" customHeight="1" spans="1:100">
      <c r="A31" s="26" t="s">
        <v>62</v>
      </c>
      <c r="B31" s="14">
        <v>25</v>
      </c>
      <c r="C31" s="27">
        <v>410133.71</v>
      </c>
      <c r="D31" s="26" t="s">
        <v>63</v>
      </c>
      <c r="E31" s="14">
        <v>58</v>
      </c>
      <c r="F31" s="28">
        <f>SUM(F32:F33)</f>
        <v>0</v>
      </c>
      <c r="G31" s="28">
        <f>SUM(G32:G33)</f>
        <v>258664.76</v>
      </c>
      <c r="H31" s="28">
        <f>F31+G31</f>
        <v>258664.76</v>
      </c>
      <c r="I31" s="29"/>
      <c r="J31" s="14"/>
      <c r="K31" s="12" t="s">
        <v>39</v>
      </c>
      <c r="L31" s="12" t="s">
        <v>39</v>
      </c>
      <c r="M31" s="12" t="s">
        <v>39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ht="17.25" customHeight="1" spans="1:100">
      <c r="A32" s="26" t="s">
        <v>64</v>
      </c>
      <c r="B32" s="14">
        <v>26</v>
      </c>
      <c r="C32" s="27"/>
      <c r="D32" s="26" t="s">
        <v>62</v>
      </c>
      <c r="E32" s="14">
        <v>59</v>
      </c>
      <c r="F32" s="27"/>
      <c r="G32" s="27">
        <v>258664.76</v>
      </c>
      <c r="H32" s="28">
        <f>SUM(F32:G32)</f>
        <v>258664.76</v>
      </c>
      <c r="I32" s="29"/>
      <c r="J32" s="29"/>
      <c r="K32" s="12" t="s">
        <v>39</v>
      </c>
      <c r="L32" s="12" t="s">
        <v>39</v>
      </c>
      <c r="M32" s="12" t="s">
        <v>39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ht="17.25" customHeight="1" spans="1:100">
      <c r="A33" s="26" t="s">
        <v>65</v>
      </c>
      <c r="B33" s="14">
        <v>27</v>
      </c>
      <c r="C33" s="27"/>
      <c r="D33" s="26" t="s">
        <v>64</v>
      </c>
      <c r="E33" s="14">
        <v>60</v>
      </c>
      <c r="F33" s="27"/>
      <c r="G33" s="27"/>
      <c r="H33" s="28">
        <f>SUM(F33:G33)</f>
        <v>0</v>
      </c>
      <c r="I33" s="29"/>
      <c r="J33" s="29"/>
      <c r="K33" s="12" t="s">
        <v>39</v>
      </c>
      <c r="L33" s="12" t="s">
        <v>39</v>
      </c>
      <c r="M33" s="12" t="s">
        <v>39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ht="17.25" customHeight="1" spans="1:100">
      <c r="A34" s="26" t="s">
        <v>66</v>
      </c>
      <c r="B34" s="14">
        <v>28</v>
      </c>
      <c r="C34" s="28">
        <f>SUM(C29,C30,C33)</f>
        <v>1483428.17</v>
      </c>
      <c r="D34" s="29"/>
      <c r="E34" s="14"/>
      <c r="F34" s="12" t="s">
        <v>39</v>
      </c>
      <c r="G34" s="12" t="s">
        <v>39</v>
      </c>
      <c r="H34" s="12" t="s">
        <v>39</v>
      </c>
      <c r="I34" s="29"/>
      <c r="J34" s="29"/>
      <c r="K34" s="12" t="s">
        <v>39</v>
      </c>
      <c r="L34" s="12" t="s">
        <v>39</v>
      </c>
      <c r="M34" s="12" t="s">
        <v>39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ht="15.6" spans="1:10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ht="15.6" spans="1:10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ht="15.6" spans="1:10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ht="15.6" spans="1:10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ht="15.6" spans="1:10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ht="15.6" spans="1:10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ht="15.6" spans="1:10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ht="15.6" spans="1:10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ht="15.6" spans="1:10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ht="15.6" spans="1:10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ht="15.6" spans="1:10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ht="15.6" spans="1:10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ht="15.6" spans="1:10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ht="15.6" spans="1:10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ht="15.6" spans="1:10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ht="15.6" spans="1:10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ht="15.6" spans="1:10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ht="15.6" spans="1:10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ht="15.6" spans="1:10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ht="15.6" spans="1:10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ht="15.6" spans="1:10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ht="15.6" spans="1:10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ht="15.6" spans="1:10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ht="15.6" spans="1:10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ht="15.6" spans="1:10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ht="15.6" spans="1:10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ht="15.6" spans="1:10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ht="15.6" spans="1:1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ht="15.6" spans="1:1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ht="15.6" spans="1:1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ht="15.6" spans="1:10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ht="15.6" spans="1:10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ht="15.6" spans="1:10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ht="15.6" spans="1:10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ht="15.6" spans="1:10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ht="15.6" spans="1:10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ht="15.6" spans="1:10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ht="15.6" spans="1:10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ht="15.6" spans="1:10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ht="15.6" spans="1:10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ht="15.6" spans="1:10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ht="15.6" spans="1:10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ht="15.6" spans="1:10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ht="15.6" spans="1:10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ht="15.6" spans="1:10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ht="15.6" spans="1:10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ht="15.6" spans="1:10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ht="15.6" spans="1:10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ht="15.6" spans="1:10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ht="15.6" spans="1:10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ht="15.6" spans="1:10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ht="15.6" spans="1:10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ht="15.6" spans="1:10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ht="15.6" spans="1:10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ht="15.6" spans="1:10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ht="15.6" spans="1:10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ht="15.6" spans="1:10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ht="15.6" spans="1:10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ht="15.6" spans="1:10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ht="15.6" spans="1:10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ht="15.6" spans="1:10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ht="15.6" spans="1:10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ht="15.6" spans="1:10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ht="15.6" spans="1:10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ht="15.6" spans="1:10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ht="15.6" spans="1: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ht="15.6" spans="1:10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ht="15.6" spans="1:10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ht="15.6" spans="1:10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ht="15.6" spans="1:10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ht="15.6" spans="1:10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ht="15.6" spans="1:10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ht="15.6" spans="1:10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ht="15.6" spans="1:10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ht="15.6" spans="1:10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ht="15.6" spans="1:10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ht="15.6" spans="1:10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ht="15.6" spans="1:10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ht="15.6" spans="1:10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ht="15.6" spans="1:10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ht="15.6" spans="1:10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ht="15.6" spans="1:10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ht="15.6" spans="1:10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ht="15.6" spans="1:10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ht="15.6" spans="1:10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ht="15.6" spans="1:10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ht="15.6" spans="1:10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ht="15.6" spans="1:10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ht="15.6" spans="1:10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ht="15.6" spans="1:10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ht="15.6" spans="1:10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ht="15.6" spans="1:10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ht="15.6" spans="1:10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ht="15.6" spans="1:10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ht="15.6" spans="1:10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ht="15.6" spans="1:10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ht="15.6" spans="1:10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ht="15.6" spans="1:10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ht="15.6" spans="1:10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ht="15.6" spans="1:10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ht="15.6" spans="1:10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ht="15.6" spans="1:10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ht="15.6" spans="1:10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ht="15.6" spans="1:10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ht="15.6" spans="1:10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ht="15.6" spans="1:10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ht="15.6" spans="1:10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ht="15.6" spans="1:10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ht="15.6" spans="1:10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ht="15.6" spans="1:10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ht="15.6" spans="1:10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ht="15.6" spans="1:10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ht="15.6" spans="1:10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ht="15.6" spans="1:10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ht="15.6" spans="1:10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ht="15.6" spans="1:10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ht="15.6" spans="1:10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ht="15.6" spans="1:10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ht="15.6" spans="1:10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ht="15.6" spans="1:10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ht="15.6" spans="1:10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ht="15.6" spans="1:10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ht="15.6" spans="1:10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ht="15.6" spans="1:10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ht="15.6" spans="1:10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ht="15.6" spans="1:10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ht="15.6" spans="1:10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ht="15.6" spans="1:10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ht="15.6" spans="1:10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ht="15.6" spans="1:10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ht="15.6" spans="1:10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ht="15.6" spans="1:10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ht="15.6" spans="1:10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ht="15.6" spans="1:10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ht="15.6" spans="1:10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ht="15.6" spans="1:10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ht="15.6" spans="1:10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ht="15.6" spans="1:10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ht="15.6" spans="1:10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ht="15.6" spans="1:10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ht="15.6" spans="1:10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ht="15.6" spans="1:10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ht="15.6" spans="1:10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ht="15.6" spans="1:10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ht="15.6" spans="1:10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ht="15.6" spans="1:10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ht="15.6" spans="1:10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ht="15.6" spans="1:10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ht="15.6" spans="1:10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ht="15.6" spans="1:10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  <row r="185" ht="15.6" spans="1:10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</row>
    <row r="186" ht="15.6" spans="1:10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</row>
    <row r="187" ht="15.6" spans="1:10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</row>
    <row r="188" ht="15.6" spans="1:10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</row>
    <row r="189" ht="15.6" spans="1:10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</row>
    <row r="190" ht="15.6" spans="1:10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</row>
    <row r="191" ht="15.6" spans="1:10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</row>
    <row r="192" ht="15.6" spans="1:10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</row>
    <row r="193" ht="15.6" spans="1:10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</row>
    <row r="194" ht="15.6" spans="1:10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</row>
    <row r="195" ht="15.6" spans="1:10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</row>
    <row r="196" ht="15.6" spans="1:10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</row>
    <row r="197" ht="15.6" spans="1:10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</row>
    <row r="198" ht="15.6" spans="1:10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</row>
    <row r="199" ht="15.6" spans="1:10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</row>
    <row r="200" ht="15.6" spans="1:1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</row>
  </sheetData>
  <mergeCells count="3">
    <mergeCell ref="A1:M1"/>
    <mergeCell ref="A4:C4"/>
    <mergeCell ref="D4:M4"/>
  </mergeCells>
  <pageMargins left="0.75" right="0.75" top="1" bottom="1" header="0.5" footer="0.5"/>
  <pageSetup paperSize="9" scale="6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200"/>
  <sheetViews>
    <sheetView showGridLines="0" workbookViewId="0">
      <pane xSplit="1" ySplit="6" topLeftCell="B7" activePane="bottomRight" state="frozen"/>
      <selection/>
      <selection pane="topRight"/>
      <selection pane="bottomLeft"/>
      <selection pane="bottomRight" activeCell="A1" sqref="A1:DE1"/>
    </sheetView>
  </sheetViews>
  <sheetFormatPr defaultColWidth="9" defaultRowHeight="15.75" customHeight="1"/>
  <cols>
    <col min="1" max="1" width="20" customWidth="1"/>
    <col min="2" max="109" width="12.4333333333333" customWidth="1"/>
  </cols>
  <sheetData>
    <row r="1" ht="32.25" customHeight="1" spans="1:1">
      <c r="A1" s="1" t="s">
        <v>5</v>
      </c>
    </row>
    <row r="2" customHeight="1" spans="1:10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23" t="s">
        <v>4</v>
      </c>
    </row>
    <row r="3" customHeight="1" spans="1:10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23" t="s">
        <v>11</v>
      </c>
    </row>
    <row r="4" customHeight="1" spans="1:109">
      <c r="A4" s="9" t="s">
        <v>17</v>
      </c>
      <c r="B4" s="32" t="s">
        <v>16</v>
      </c>
      <c r="C4" s="33" t="s">
        <v>67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10" t="s">
        <v>68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  <c r="AS4" s="10" t="s">
        <v>69</v>
      </c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7"/>
      <c r="BF4" s="10" t="s">
        <v>70</v>
      </c>
      <c r="BG4" s="6"/>
      <c r="BH4" s="6"/>
      <c r="BI4" s="6"/>
      <c r="BJ4" s="7"/>
      <c r="BK4" s="10" t="s">
        <v>71</v>
      </c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7"/>
      <c r="BX4" s="10" t="s">
        <v>72</v>
      </c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7"/>
      <c r="CO4" s="10" t="s">
        <v>73</v>
      </c>
      <c r="CP4" s="6"/>
      <c r="CQ4" s="7"/>
      <c r="CR4" s="10" t="s">
        <v>74</v>
      </c>
      <c r="CS4" s="6"/>
      <c r="CT4" s="6"/>
      <c r="CU4" s="6"/>
      <c r="CV4" s="6"/>
      <c r="CW4" s="7"/>
      <c r="CX4" s="10" t="s">
        <v>75</v>
      </c>
      <c r="CY4" s="6"/>
      <c r="CZ4" s="7"/>
      <c r="DA4" s="10" t="s">
        <v>76</v>
      </c>
      <c r="DB4" s="6"/>
      <c r="DC4" s="6"/>
      <c r="DD4" s="6"/>
      <c r="DE4" s="7"/>
    </row>
    <row r="5" ht="48" customHeight="1" spans="1:109">
      <c r="A5" s="34"/>
      <c r="B5" s="35"/>
      <c r="C5" s="36" t="s">
        <v>77</v>
      </c>
      <c r="D5" s="12" t="s">
        <v>78</v>
      </c>
      <c r="E5" s="12" t="s">
        <v>79</v>
      </c>
      <c r="F5" s="12" t="s">
        <v>80</v>
      </c>
      <c r="G5" s="12" t="s">
        <v>81</v>
      </c>
      <c r="H5" s="12" t="s">
        <v>82</v>
      </c>
      <c r="I5" s="38" t="s">
        <v>83</v>
      </c>
      <c r="J5" s="12" t="s">
        <v>84</v>
      </c>
      <c r="K5" s="38" t="s">
        <v>85</v>
      </c>
      <c r="L5" s="38" t="s">
        <v>86</v>
      </c>
      <c r="M5" s="38" t="s">
        <v>87</v>
      </c>
      <c r="N5" s="12" t="s">
        <v>88</v>
      </c>
      <c r="O5" s="12" t="s">
        <v>89</v>
      </c>
      <c r="P5" s="38" t="s">
        <v>90</v>
      </c>
      <c r="Q5" s="12" t="s">
        <v>77</v>
      </c>
      <c r="R5" s="12" t="s">
        <v>91</v>
      </c>
      <c r="S5" s="12" t="s">
        <v>92</v>
      </c>
      <c r="T5" s="12" t="s">
        <v>93</v>
      </c>
      <c r="U5" s="12" t="s">
        <v>94</v>
      </c>
      <c r="V5" s="12" t="s">
        <v>95</v>
      </c>
      <c r="W5" s="12" t="s">
        <v>96</v>
      </c>
      <c r="X5" s="12" t="s">
        <v>97</v>
      </c>
      <c r="Y5" s="12" t="s">
        <v>98</v>
      </c>
      <c r="Z5" s="12" t="s">
        <v>99</v>
      </c>
      <c r="AA5" s="12" t="s">
        <v>100</v>
      </c>
      <c r="AB5" s="38" t="s">
        <v>101</v>
      </c>
      <c r="AC5" s="12" t="s">
        <v>102</v>
      </c>
      <c r="AD5" s="12" t="s">
        <v>103</v>
      </c>
      <c r="AE5" s="12" t="s">
        <v>104</v>
      </c>
      <c r="AF5" s="12" t="s">
        <v>105</v>
      </c>
      <c r="AG5" s="12" t="s">
        <v>106</v>
      </c>
      <c r="AH5" s="12" t="s">
        <v>107</v>
      </c>
      <c r="AI5" s="12" t="s">
        <v>108</v>
      </c>
      <c r="AJ5" s="12" t="s">
        <v>109</v>
      </c>
      <c r="AK5" s="12" t="s">
        <v>110</v>
      </c>
      <c r="AL5" s="12" t="s">
        <v>111</v>
      </c>
      <c r="AM5" s="12" t="s">
        <v>112</v>
      </c>
      <c r="AN5" s="12" t="s">
        <v>113</v>
      </c>
      <c r="AO5" s="38" t="s">
        <v>114</v>
      </c>
      <c r="AP5" s="12" t="s">
        <v>115</v>
      </c>
      <c r="AQ5" s="12" t="s">
        <v>116</v>
      </c>
      <c r="AR5" s="38" t="s">
        <v>117</v>
      </c>
      <c r="AS5" s="12" t="s">
        <v>77</v>
      </c>
      <c r="AT5" s="12" t="s">
        <v>118</v>
      </c>
      <c r="AU5" s="12" t="s">
        <v>119</v>
      </c>
      <c r="AV5" s="12" t="s">
        <v>120</v>
      </c>
      <c r="AW5" s="12" t="s">
        <v>121</v>
      </c>
      <c r="AX5" s="12" t="s">
        <v>122</v>
      </c>
      <c r="AY5" s="12" t="s">
        <v>123</v>
      </c>
      <c r="AZ5" s="12" t="s">
        <v>124</v>
      </c>
      <c r="BA5" s="12" t="s">
        <v>125</v>
      </c>
      <c r="BB5" s="12" t="s">
        <v>126</v>
      </c>
      <c r="BC5" s="38" t="s">
        <v>127</v>
      </c>
      <c r="BD5" s="38" t="s">
        <v>128</v>
      </c>
      <c r="BE5" s="38" t="s">
        <v>129</v>
      </c>
      <c r="BF5" s="12" t="s">
        <v>77</v>
      </c>
      <c r="BG5" s="12" t="s">
        <v>130</v>
      </c>
      <c r="BH5" s="12" t="s">
        <v>131</v>
      </c>
      <c r="BI5" s="38" t="s">
        <v>132</v>
      </c>
      <c r="BJ5" s="38" t="s">
        <v>133</v>
      </c>
      <c r="BK5" s="12" t="s">
        <v>77</v>
      </c>
      <c r="BL5" s="12" t="s">
        <v>134</v>
      </c>
      <c r="BM5" s="12" t="s">
        <v>135</v>
      </c>
      <c r="BN5" s="12" t="s">
        <v>136</v>
      </c>
      <c r="BO5" s="12" t="s">
        <v>137</v>
      </c>
      <c r="BP5" s="12" t="s">
        <v>138</v>
      </c>
      <c r="BQ5" s="38" t="s">
        <v>139</v>
      </c>
      <c r="BR5" s="12" t="s">
        <v>140</v>
      </c>
      <c r="BS5" s="12" t="s">
        <v>141</v>
      </c>
      <c r="BT5" s="38" t="s">
        <v>142</v>
      </c>
      <c r="BU5" s="38" t="s">
        <v>143</v>
      </c>
      <c r="BV5" s="12" t="s">
        <v>144</v>
      </c>
      <c r="BW5" s="38" t="s">
        <v>145</v>
      </c>
      <c r="BX5" s="12" t="s">
        <v>77</v>
      </c>
      <c r="BY5" s="12" t="s">
        <v>134</v>
      </c>
      <c r="BZ5" s="12" t="s">
        <v>135</v>
      </c>
      <c r="CA5" s="12" t="s">
        <v>136</v>
      </c>
      <c r="CB5" s="12" t="s">
        <v>137</v>
      </c>
      <c r="CC5" s="12" t="s">
        <v>138</v>
      </c>
      <c r="CD5" s="38" t="s">
        <v>139</v>
      </c>
      <c r="CE5" s="12" t="s">
        <v>140</v>
      </c>
      <c r="CF5" s="12" t="s">
        <v>146</v>
      </c>
      <c r="CG5" s="12" t="s">
        <v>147</v>
      </c>
      <c r="CH5" s="38" t="s">
        <v>148</v>
      </c>
      <c r="CI5" s="12" t="s">
        <v>149</v>
      </c>
      <c r="CJ5" s="12" t="s">
        <v>141</v>
      </c>
      <c r="CK5" s="38" t="s">
        <v>142</v>
      </c>
      <c r="CL5" s="38" t="s">
        <v>143</v>
      </c>
      <c r="CM5" s="12" t="s">
        <v>144</v>
      </c>
      <c r="CN5" s="12" t="s">
        <v>150</v>
      </c>
      <c r="CO5" s="12" t="s">
        <v>77</v>
      </c>
      <c r="CP5" s="12" t="s">
        <v>151</v>
      </c>
      <c r="CQ5" s="12" t="s">
        <v>152</v>
      </c>
      <c r="CR5" s="12" t="s">
        <v>77</v>
      </c>
      <c r="CS5" s="12" t="s">
        <v>151</v>
      </c>
      <c r="CT5" s="38" t="s">
        <v>153</v>
      </c>
      <c r="CU5" s="12" t="s">
        <v>154</v>
      </c>
      <c r="CV5" s="12" t="s">
        <v>155</v>
      </c>
      <c r="CW5" s="12" t="s">
        <v>152</v>
      </c>
      <c r="CX5" s="12" t="s">
        <v>77</v>
      </c>
      <c r="CY5" s="38" t="s">
        <v>156</v>
      </c>
      <c r="CZ5" s="38" t="s">
        <v>157</v>
      </c>
      <c r="DA5" s="12" t="s">
        <v>77</v>
      </c>
      <c r="DB5" s="12" t="s">
        <v>158</v>
      </c>
      <c r="DC5" s="38" t="s">
        <v>159</v>
      </c>
      <c r="DD5" s="38" t="s">
        <v>160</v>
      </c>
      <c r="DE5" s="12" t="s">
        <v>76</v>
      </c>
    </row>
    <row r="6" customHeight="1" spans="1:109">
      <c r="A6" s="11"/>
      <c r="B6" s="37">
        <v>1</v>
      </c>
      <c r="C6" s="37">
        <v>2</v>
      </c>
      <c r="D6" s="37">
        <v>3</v>
      </c>
      <c r="E6" s="37">
        <v>4</v>
      </c>
      <c r="F6" s="37">
        <v>5</v>
      </c>
      <c r="G6" s="37">
        <v>6</v>
      </c>
      <c r="H6" s="37">
        <v>7</v>
      </c>
      <c r="I6" s="37">
        <v>8</v>
      </c>
      <c r="J6" s="37">
        <v>9</v>
      </c>
      <c r="K6" s="37">
        <v>10</v>
      </c>
      <c r="L6" s="37">
        <v>11</v>
      </c>
      <c r="M6" s="37">
        <v>12</v>
      </c>
      <c r="N6" s="37">
        <v>13</v>
      </c>
      <c r="O6" s="37">
        <v>14</v>
      </c>
      <c r="P6" s="37">
        <v>15</v>
      </c>
      <c r="Q6" s="37">
        <v>16</v>
      </c>
      <c r="R6" s="37">
        <v>17</v>
      </c>
      <c r="S6" s="37">
        <v>18</v>
      </c>
      <c r="T6" s="37">
        <v>19</v>
      </c>
      <c r="U6" s="37">
        <v>20</v>
      </c>
      <c r="V6" s="37">
        <v>21</v>
      </c>
      <c r="W6" s="37">
        <v>22</v>
      </c>
      <c r="X6" s="37">
        <v>23</v>
      </c>
      <c r="Y6" s="37">
        <v>24</v>
      </c>
      <c r="Z6" s="37">
        <v>25</v>
      </c>
      <c r="AA6" s="37">
        <v>26</v>
      </c>
      <c r="AB6" s="37">
        <v>27</v>
      </c>
      <c r="AC6" s="37">
        <v>28</v>
      </c>
      <c r="AD6" s="37">
        <v>29</v>
      </c>
      <c r="AE6" s="37">
        <v>30</v>
      </c>
      <c r="AF6" s="37">
        <v>31</v>
      </c>
      <c r="AG6" s="37">
        <v>32</v>
      </c>
      <c r="AH6" s="37">
        <v>33</v>
      </c>
      <c r="AI6" s="37">
        <v>34</v>
      </c>
      <c r="AJ6" s="37">
        <v>35</v>
      </c>
      <c r="AK6" s="37">
        <v>36</v>
      </c>
      <c r="AL6" s="37">
        <v>37</v>
      </c>
      <c r="AM6" s="37">
        <v>38</v>
      </c>
      <c r="AN6" s="37">
        <v>39</v>
      </c>
      <c r="AO6" s="37">
        <v>40</v>
      </c>
      <c r="AP6" s="37">
        <v>41</v>
      </c>
      <c r="AQ6" s="37">
        <v>42</v>
      </c>
      <c r="AR6" s="37">
        <v>43</v>
      </c>
      <c r="AS6" s="37">
        <v>44</v>
      </c>
      <c r="AT6" s="37">
        <v>45</v>
      </c>
      <c r="AU6" s="37">
        <v>46</v>
      </c>
      <c r="AV6" s="37">
        <v>47</v>
      </c>
      <c r="AW6" s="37">
        <v>48</v>
      </c>
      <c r="AX6" s="37">
        <v>49</v>
      </c>
      <c r="AY6" s="37">
        <v>50</v>
      </c>
      <c r="AZ6" s="37">
        <v>51</v>
      </c>
      <c r="BA6" s="37">
        <v>52</v>
      </c>
      <c r="BB6" s="37">
        <v>53</v>
      </c>
      <c r="BC6" s="37">
        <v>54</v>
      </c>
      <c r="BD6" s="37">
        <v>55</v>
      </c>
      <c r="BE6" s="37">
        <v>56</v>
      </c>
      <c r="BF6" s="37">
        <v>57</v>
      </c>
      <c r="BG6" s="37">
        <v>58</v>
      </c>
      <c r="BH6" s="37">
        <v>59</v>
      </c>
      <c r="BI6" s="37">
        <v>60</v>
      </c>
      <c r="BJ6" s="37">
        <v>61</v>
      </c>
      <c r="BK6" s="37">
        <v>62</v>
      </c>
      <c r="BL6" s="37">
        <v>63</v>
      </c>
      <c r="BM6" s="37">
        <v>64</v>
      </c>
      <c r="BN6" s="37">
        <v>65</v>
      </c>
      <c r="BO6" s="37">
        <v>66</v>
      </c>
      <c r="BP6" s="37">
        <v>67</v>
      </c>
      <c r="BQ6" s="37">
        <v>68</v>
      </c>
      <c r="BR6" s="37">
        <v>69</v>
      </c>
      <c r="BS6" s="37">
        <v>70</v>
      </c>
      <c r="BT6" s="37">
        <v>71</v>
      </c>
      <c r="BU6" s="37">
        <v>72</v>
      </c>
      <c r="BV6" s="37">
        <v>73</v>
      </c>
      <c r="BW6" s="37">
        <v>74</v>
      </c>
      <c r="BX6" s="37">
        <v>75</v>
      </c>
      <c r="BY6" s="37">
        <v>76</v>
      </c>
      <c r="BZ6" s="37">
        <v>77</v>
      </c>
      <c r="CA6" s="37">
        <v>78</v>
      </c>
      <c r="CB6" s="37">
        <v>79</v>
      </c>
      <c r="CC6" s="37">
        <v>80</v>
      </c>
      <c r="CD6" s="37">
        <v>81</v>
      </c>
      <c r="CE6" s="37">
        <v>82</v>
      </c>
      <c r="CF6" s="37">
        <v>83</v>
      </c>
      <c r="CG6" s="37">
        <v>84</v>
      </c>
      <c r="CH6" s="37">
        <v>85</v>
      </c>
      <c r="CI6" s="37">
        <v>86</v>
      </c>
      <c r="CJ6" s="37">
        <v>87</v>
      </c>
      <c r="CK6" s="37">
        <v>88</v>
      </c>
      <c r="CL6" s="37">
        <v>89</v>
      </c>
      <c r="CM6" s="37">
        <v>90</v>
      </c>
      <c r="CN6" s="37">
        <v>91</v>
      </c>
      <c r="CO6" s="37">
        <v>92</v>
      </c>
      <c r="CP6" s="37">
        <v>93</v>
      </c>
      <c r="CQ6" s="37">
        <v>94</v>
      </c>
      <c r="CR6" s="37">
        <v>95</v>
      </c>
      <c r="CS6" s="37">
        <v>96</v>
      </c>
      <c r="CT6" s="37">
        <v>97</v>
      </c>
      <c r="CU6" s="37">
        <v>98</v>
      </c>
      <c r="CV6" s="37">
        <v>99</v>
      </c>
      <c r="CW6" s="37">
        <v>100</v>
      </c>
      <c r="CX6" s="37">
        <v>101</v>
      </c>
      <c r="CY6" s="37">
        <v>102</v>
      </c>
      <c r="CZ6" s="37">
        <v>103</v>
      </c>
      <c r="DA6" s="37">
        <v>104</v>
      </c>
      <c r="DB6" s="37">
        <v>105</v>
      </c>
      <c r="DC6" s="37">
        <v>106</v>
      </c>
      <c r="DD6" s="37">
        <v>107</v>
      </c>
      <c r="DE6" s="37">
        <v>108</v>
      </c>
    </row>
    <row r="7" ht="20.25" customHeight="1" spans="1:109">
      <c r="A7" s="26" t="s">
        <v>23</v>
      </c>
      <c r="B7" s="28">
        <f t="shared" ref="B7:B16" si="0">SUM(C7,Q7,AS7,BF7,BK7,BX7,CO7,CR7,CX7,DA7)</f>
        <v>1153353.92</v>
      </c>
      <c r="C7" s="28">
        <f t="shared" ref="C7:C16" si="1">SUM(D7:P7)</f>
        <v>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>
        <f t="shared" ref="Q7:Q16" si="2">SUM(R7:AR7)</f>
        <v>1153353.92</v>
      </c>
      <c r="R7" s="27">
        <v>16522</v>
      </c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>
        <v>1012.31</v>
      </c>
      <c r="AI7" s="27"/>
      <c r="AJ7" s="27"/>
      <c r="AK7" s="27">
        <v>1800</v>
      </c>
      <c r="AL7" s="27"/>
      <c r="AM7" s="27"/>
      <c r="AN7" s="27">
        <v>194980</v>
      </c>
      <c r="AO7" s="27"/>
      <c r="AP7" s="27"/>
      <c r="AQ7" s="27"/>
      <c r="AR7" s="27">
        <v>939039.61</v>
      </c>
      <c r="AS7" s="28">
        <f t="shared" ref="AS7:AS16" si="3">SUM(AT7:BE7)</f>
        <v>0</v>
      </c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8">
        <f t="shared" ref="BF7:BF16" si="4">SUM(BG7:BJ7)</f>
        <v>0</v>
      </c>
      <c r="BG7" s="27"/>
      <c r="BH7" s="27"/>
      <c r="BI7" s="27"/>
      <c r="BJ7" s="27"/>
      <c r="BK7" s="28">
        <f t="shared" ref="BK7:BK16" si="5">SUM(BL7:BW7)</f>
        <v>0</v>
      </c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8">
        <f t="shared" ref="BX7:BX16" si="6">SUM(BY7:CN7)</f>
        <v>0</v>
      </c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8">
        <f t="shared" ref="CO7:CO16" si="7">SUM(CP7:CQ7)</f>
        <v>0</v>
      </c>
      <c r="CP7" s="27"/>
      <c r="CQ7" s="27"/>
      <c r="CR7" s="28">
        <f t="shared" ref="CR7:CR16" si="8">SUM(CS7:CW7)</f>
        <v>0</v>
      </c>
      <c r="CS7" s="27"/>
      <c r="CT7" s="27"/>
      <c r="CU7" s="27"/>
      <c r="CV7" s="27"/>
      <c r="CW7" s="27"/>
      <c r="CX7" s="28">
        <f t="shared" ref="CX7:CX16" si="9">SUM(CY7:CZ7)</f>
        <v>0</v>
      </c>
      <c r="CY7" s="27"/>
      <c r="CZ7" s="27"/>
      <c r="DA7" s="28">
        <f t="shared" ref="DA7:DA16" si="10">SUM(DB7:DE7)</f>
        <v>0</v>
      </c>
      <c r="DB7" s="27"/>
      <c r="DC7" s="27"/>
      <c r="DD7" s="27"/>
      <c r="DE7" s="27"/>
    </row>
    <row r="8" ht="20.25" customHeight="1" spans="1:109">
      <c r="A8" s="26" t="s">
        <v>26</v>
      </c>
      <c r="B8" s="28">
        <f t="shared" si="0"/>
        <v>0</v>
      </c>
      <c r="C8" s="28">
        <f t="shared" si="1"/>
        <v>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>
        <f t="shared" si="2"/>
        <v>0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8">
        <f t="shared" si="3"/>
        <v>0</v>
      </c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8">
        <f t="shared" si="4"/>
        <v>0</v>
      </c>
      <c r="BG8" s="27"/>
      <c r="BH8" s="27"/>
      <c r="BI8" s="27"/>
      <c r="BJ8" s="27"/>
      <c r="BK8" s="28">
        <f t="shared" si="5"/>
        <v>0</v>
      </c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8">
        <f t="shared" si="6"/>
        <v>0</v>
      </c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8">
        <f t="shared" si="7"/>
        <v>0</v>
      </c>
      <c r="CP8" s="27"/>
      <c r="CQ8" s="27"/>
      <c r="CR8" s="28">
        <f t="shared" si="8"/>
        <v>0</v>
      </c>
      <c r="CS8" s="27"/>
      <c r="CT8" s="27"/>
      <c r="CU8" s="27"/>
      <c r="CV8" s="27"/>
      <c r="CW8" s="27"/>
      <c r="CX8" s="28">
        <f t="shared" si="9"/>
        <v>0</v>
      </c>
      <c r="CY8" s="27"/>
      <c r="CZ8" s="27"/>
      <c r="DA8" s="28">
        <f t="shared" si="10"/>
        <v>0</v>
      </c>
      <c r="DB8" s="27"/>
      <c r="DC8" s="27"/>
      <c r="DD8" s="27"/>
      <c r="DE8" s="27"/>
    </row>
    <row r="9" ht="20.25" customHeight="1" spans="1:109">
      <c r="A9" s="26" t="s">
        <v>29</v>
      </c>
      <c r="B9" s="28">
        <f t="shared" si="0"/>
        <v>55883.55</v>
      </c>
      <c r="C9" s="28">
        <f t="shared" si="1"/>
        <v>0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>
        <f t="shared" si="2"/>
        <v>55883.55</v>
      </c>
      <c r="R9" s="27">
        <v>217.55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>
        <v>55666</v>
      </c>
      <c r="AS9" s="28">
        <f t="shared" si="3"/>
        <v>0</v>
      </c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8">
        <f t="shared" si="4"/>
        <v>0</v>
      </c>
      <c r="BG9" s="27"/>
      <c r="BH9" s="27"/>
      <c r="BI9" s="27"/>
      <c r="BJ9" s="27"/>
      <c r="BK9" s="28">
        <f t="shared" si="5"/>
        <v>0</v>
      </c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>
        <f t="shared" si="6"/>
        <v>0</v>
      </c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8">
        <f t="shared" si="7"/>
        <v>0</v>
      </c>
      <c r="CP9" s="27"/>
      <c r="CQ9" s="27"/>
      <c r="CR9" s="28">
        <f t="shared" si="8"/>
        <v>0</v>
      </c>
      <c r="CS9" s="27"/>
      <c r="CT9" s="27"/>
      <c r="CU9" s="27"/>
      <c r="CV9" s="27"/>
      <c r="CW9" s="27"/>
      <c r="CX9" s="28">
        <f t="shared" si="9"/>
        <v>0</v>
      </c>
      <c r="CY9" s="27"/>
      <c r="CZ9" s="27"/>
      <c r="DA9" s="28">
        <f t="shared" si="10"/>
        <v>0</v>
      </c>
      <c r="DB9" s="27"/>
      <c r="DC9" s="27"/>
      <c r="DD9" s="27"/>
      <c r="DE9" s="27"/>
    </row>
    <row r="10" ht="20.25" customHeight="1" spans="1:109">
      <c r="A10" s="26" t="s">
        <v>32</v>
      </c>
      <c r="B10" s="28">
        <f t="shared" si="0"/>
        <v>0</v>
      </c>
      <c r="C10" s="28">
        <f t="shared" si="1"/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8">
        <f t="shared" si="2"/>
        <v>0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8">
        <f t="shared" si="3"/>
        <v>0</v>
      </c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8">
        <f t="shared" si="4"/>
        <v>0</v>
      </c>
      <c r="BG10" s="27"/>
      <c r="BH10" s="27"/>
      <c r="BI10" s="27"/>
      <c r="BJ10" s="27"/>
      <c r="BK10" s="28">
        <f t="shared" si="5"/>
        <v>0</v>
      </c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8">
        <f t="shared" si="6"/>
        <v>0</v>
      </c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8">
        <f t="shared" si="7"/>
        <v>0</v>
      </c>
      <c r="CP10" s="27"/>
      <c r="CQ10" s="27"/>
      <c r="CR10" s="28">
        <f t="shared" si="8"/>
        <v>0</v>
      </c>
      <c r="CS10" s="27"/>
      <c r="CT10" s="27"/>
      <c r="CU10" s="27"/>
      <c r="CV10" s="27"/>
      <c r="CW10" s="27"/>
      <c r="CX10" s="28">
        <f t="shared" si="9"/>
        <v>0</v>
      </c>
      <c r="CY10" s="27"/>
      <c r="CZ10" s="27"/>
      <c r="DA10" s="28">
        <f t="shared" si="10"/>
        <v>0</v>
      </c>
      <c r="DB10" s="27"/>
      <c r="DC10" s="27"/>
      <c r="DD10" s="27"/>
      <c r="DE10" s="27"/>
    </row>
    <row r="11" ht="20.25" customHeight="1" spans="1:109">
      <c r="A11" s="26" t="s">
        <v>35</v>
      </c>
      <c r="B11" s="28">
        <f t="shared" si="0"/>
        <v>15525.94</v>
      </c>
      <c r="C11" s="28">
        <f t="shared" si="1"/>
        <v>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8">
        <f t="shared" si="2"/>
        <v>15525.94</v>
      </c>
      <c r="R11" s="27">
        <v>8543.88</v>
      </c>
      <c r="S11" s="27"/>
      <c r="T11" s="27"/>
      <c r="U11" s="27">
        <v>358.06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>
        <v>6597</v>
      </c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>
        <v>27</v>
      </c>
      <c r="AS11" s="28">
        <f t="shared" si="3"/>
        <v>0</v>
      </c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8">
        <f t="shared" si="4"/>
        <v>0</v>
      </c>
      <c r="BG11" s="27"/>
      <c r="BH11" s="27"/>
      <c r="BI11" s="27"/>
      <c r="BJ11" s="27"/>
      <c r="BK11" s="28">
        <f t="shared" si="5"/>
        <v>0</v>
      </c>
      <c r="BL11" s="27"/>
      <c r="BM11" s="27"/>
      <c r="BN11" s="27"/>
      <c r="BO11" s="39"/>
      <c r="BP11" s="27"/>
      <c r="BQ11" s="40"/>
      <c r="BR11" s="27"/>
      <c r="BS11" s="27"/>
      <c r="BT11" s="27"/>
      <c r="BU11" s="27"/>
      <c r="BV11" s="27"/>
      <c r="BW11" s="27"/>
      <c r="BX11" s="28">
        <f t="shared" si="6"/>
        <v>0</v>
      </c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8">
        <f t="shared" si="7"/>
        <v>0</v>
      </c>
      <c r="CP11" s="27"/>
      <c r="CQ11" s="27"/>
      <c r="CR11" s="28">
        <f t="shared" si="8"/>
        <v>0</v>
      </c>
      <c r="CS11" s="27"/>
      <c r="CT11" s="27"/>
      <c r="CU11" s="27"/>
      <c r="CV11" s="27"/>
      <c r="CW11" s="27"/>
      <c r="CX11" s="28">
        <f t="shared" si="9"/>
        <v>0</v>
      </c>
      <c r="CY11" s="27"/>
      <c r="CZ11" s="27"/>
      <c r="DA11" s="28">
        <f t="shared" si="10"/>
        <v>0</v>
      </c>
      <c r="DB11" s="27"/>
      <c r="DC11" s="27"/>
      <c r="DD11" s="27"/>
      <c r="DE11" s="27"/>
    </row>
    <row r="12" ht="20.25" customHeight="1" spans="1:109">
      <c r="A12" s="26" t="s">
        <v>38</v>
      </c>
      <c r="B12" s="28">
        <f t="shared" si="0"/>
        <v>0</v>
      </c>
      <c r="C12" s="28">
        <f t="shared" si="1"/>
        <v>0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8">
        <f t="shared" si="2"/>
        <v>0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8">
        <f t="shared" si="3"/>
        <v>0</v>
      </c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8">
        <f t="shared" si="4"/>
        <v>0</v>
      </c>
      <c r="BG12" s="27"/>
      <c r="BH12" s="27"/>
      <c r="BI12" s="27"/>
      <c r="BJ12" s="27"/>
      <c r="BK12" s="28">
        <f t="shared" si="5"/>
        <v>0</v>
      </c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8">
        <f t="shared" si="6"/>
        <v>0</v>
      </c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8">
        <f t="shared" si="7"/>
        <v>0</v>
      </c>
      <c r="CP12" s="27"/>
      <c r="CQ12" s="27"/>
      <c r="CR12" s="28">
        <f t="shared" si="8"/>
        <v>0</v>
      </c>
      <c r="CS12" s="27"/>
      <c r="CT12" s="27"/>
      <c r="CU12" s="27"/>
      <c r="CV12" s="27"/>
      <c r="CW12" s="27"/>
      <c r="CX12" s="28">
        <f t="shared" si="9"/>
        <v>0</v>
      </c>
      <c r="CY12" s="27"/>
      <c r="CZ12" s="27"/>
      <c r="DA12" s="28">
        <f t="shared" si="10"/>
        <v>0</v>
      </c>
      <c r="DB12" s="27"/>
      <c r="DC12" s="27"/>
      <c r="DD12" s="27"/>
      <c r="DE12" s="27"/>
    </row>
    <row r="13" ht="20.25" customHeight="1" spans="1:109">
      <c r="A13" s="26" t="s">
        <v>41</v>
      </c>
      <c r="B13" s="28">
        <f t="shared" si="0"/>
        <v>0</v>
      </c>
      <c r="C13" s="28">
        <f t="shared" si="1"/>
        <v>0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8">
        <f t="shared" si="2"/>
        <v>0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8">
        <f t="shared" si="3"/>
        <v>0</v>
      </c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8">
        <f t="shared" si="4"/>
        <v>0</v>
      </c>
      <c r="BG13" s="27"/>
      <c r="BH13" s="27"/>
      <c r="BI13" s="27"/>
      <c r="BJ13" s="27"/>
      <c r="BK13" s="28">
        <f t="shared" si="5"/>
        <v>0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8">
        <f t="shared" si="6"/>
        <v>0</v>
      </c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8">
        <f t="shared" si="7"/>
        <v>0</v>
      </c>
      <c r="CP13" s="27"/>
      <c r="CQ13" s="27"/>
      <c r="CR13" s="28">
        <f t="shared" si="8"/>
        <v>0</v>
      </c>
      <c r="CS13" s="27"/>
      <c r="CT13" s="27"/>
      <c r="CU13" s="27"/>
      <c r="CV13" s="27"/>
      <c r="CW13" s="27"/>
      <c r="CX13" s="28">
        <f t="shared" si="9"/>
        <v>0</v>
      </c>
      <c r="CY13" s="27"/>
      <c r="CZ13" s="27"/>
      <c r="DA13" s="28">
        <f t="shared" si="10"/>
        <v>0</v>
      </c>
      <c r="DB13" s="27"/>
      <c r="DC13" s="27"/>
      <c r="DD13" s="27"/>
      <c r="DE13" s="27"/>
    </row>
    <row r="14" ht="20.25" customHeight="1" spans="1:109">
      <c r="A14" s="26" t="s">
        <v>43</v>
      </c>
      <c r="B14" s="28">
        <f t="shared" si="0"/>
        <v>0</v>
      </c>
      <c r="C14" s="28">
        <f t="shared" si="1"/>
        <v>0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8">
        <f t="shared" si="2"/>
        <v>0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8">
        <f t="shared" si="3"/>
        <v>0</v>
      </c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8">
        <f t="shared" si="4"/>
        <v>0</v>
      </c>
      <c r="BG14" s="27"/>
      <c r="BH14" s="27"/>
      <c r="BI14" s="27"/>
      <c r="BJ14" s="27"/>
      <c r="BK14" s="28">
        <f t="shared" si="5"/>
        <v>0</v>
      </c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8">
        <f t="shared" si="6"/>
        <v>0</v>
      </c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8">
        <f t="shared" si="7"/>
        <v>0</v>
      </c>
      <c r="CP14" s="27"/>
      <c r="CQ14" s="27"/>
      <c r="CR14" s="28">
        <f t="shared" si="8"/>
        <v>0</v>
      </c>
      <c r="CS14" s="27"/>
      <c r="CT14" s="27"/>
      <c r="CU14" s="27"/>
      <c r="CV14" s="27"/>
      <c r="CW14" s="27"/>
      <c r="CX14" s="28">
        <f t="shared" si="9"/>
        <v>0</v>
      </c>
      <c r="CY14" s="27"/>
      <c r="CZ14" s="27"/>
      <c r="DA14" s="28">
        <f t="shared" si="10"/>
        <v>0</v>
      </c>
      <c r="DB14" s="27"/>
      <c r="DC14" s="27"/>
      <c r="DD14" s="27"/>
      <c r="DE14" s="27"/>
    </row>
    <row r="15" ht="20.25" customHeight="1" spans="1:109">
      <c r="A15" s="26" t="s">
        <v>45</v>
      </c>
      <c r="B15" s="28">
        <f t="shared" si="0"/>
        <v>0</v>
      </c>
      <c r="C15" s="28">
        <f t="shared" si="1"/>
        <v>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8">
        <f t="shared" si="2"/>
        <v>0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8">
        <f t="shared" si="3"/>
        <v>0</v>
      </c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8">
        <f t="shared" si="4"/>
        <v>0</v>
      </c>
      <c r="BG15" s="27"/>
      <c r="BH15" s="27"/>
      <c r="BI15" s="27"/>
      <c r="BJ15" s="27"/>
      <c r="BK15" s="28">
        <f t="shared" si="5"/>
        <v>0</v>
      </c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8">
        <f t="shared" si="6"/>
        <v>0</v>
      </c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8">
        <f t="shared" si="7"/>
        <v>0</v>
      </c>
      <c r="CP15" s="27"/>
      <c r="CQ15" s="27"/>
      <c r="CR15" s="28">
        <f t="shared" si="8"/>
        <v>0</v>
      </c>
      <c r="CS15" s="27"/>
      <c r="CT15" s="27"/>
      <c r="CU15" s="27"/>
      <c r="CV15" s="27"/>
      <c r="CW15" s="27"/>
      <c r="CX15" s="28">
        <f t="shared" si="9"/>
        <v>0</v>
      </c>
      <c r="CY15" s="27"/>
      <c r="CZ15" s="27"/>
      <c r="DA15" s="28">
        <f t="shared" si="10"/>
        <v>0</v>
      </c>
      <c r="DB15" s="27"/>
      <c r="DC15" s="27"/>
      <c r="DD15" s="27"/>
      <c r="DE15" s="27"/>
    </row>
    <row r="16" ht="20.25" customHeight="1" spans="1:109">
      <c r="A16" s="26" t="s">
        <v>46</v>
      </c>
      <c r="B16" s="28">
        <f t="shared" si="0"/>
        <v>0</v>
      </c>
      <c r="C16" s="28">
        <f t="shared" si="1"/>
        <v>0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>
        <f t="shared" si="2"/>
        <v>0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8">
        <f t="shared" si="3"/>
        <v>0</v>
      </c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8">
        <f t="shared" si="4"/>
        <v>0</v>
      </c>
      <c r="BG16" s="27"/>
      <c r="BH16" s="27"/>
      <c r="BI16" s="27"/>
      <c r="BJ16" s="27"/>
      <c r="BK16" s="28">
        <f t="shared" si="5"/>
        <v>0</v>
      </c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8">
        <f t="shared" si="6"/>
        <v>0</v>
      </c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8">
        <f t="shared" si="7"/>
        <v>0</v>
      </c>
      <c r="CP16" s="27"/>
      <c r="CQ16" s="27"/>
      <c r="CR16" s="28">
        <f t="shared" si="8"/>
        <v>0</v>
      </c>
      <c r="CS16" s="27"/>
      <c r="CT16" s="27"/>
      <c r="CU16" s="27"/>
      <c r="CV16" s="27"/>
      <c r="CW16" s="27"/>
      <c r="CX16" s="28">
        <f t="shared" si="9"/>
        <v>0</v>
      </c>
      <c r="CY16" s="27"/>
      <c r="CZ16" s="27"/>
      <c r="DA16" s="28">
        <f t="shared" si="10"/>
        <v>0</v>
      </c>
      <c r="DB16" s="27"/>
      <c r="DC16" s="27"/>
      <c r="DD16" s="27"/>
      <c r="DE16" s="27"/>
    </row>
    <row r="17" ht="20.25" customHeight="1" spans="1:109">
      <c r="A17" s="26" t="s">
        <v>16</v>
      </c>
      <c r="B17" s="28">
        <f t="shared" ref="B17:BM17" si="11">SUM(B7:B16)</f>
        <v>1224763.41</v>
      </c>
      <c r="C17" s="28">
        <f t="shared" si="11"/>
        <v>0</v>
      </c>
      <c r="D17" s="28">
        <f t="shared" si="11"/>
        <v>0</v>
      </c>
      <c r="E17" s="28">
        <f t="shared" si="11"/>
        <v>0</v>
      </c>
      <c r="F17" s="28">
        <f t="shared" si="11"/>
        <v>0</v>
      </c>
      <c r="G17" s="28">
        <f t="shared" si="11"/>
        <v>0</v>
      </c>
      <c r="H17" s="28">
        <f t="shared" si="11"/>
        <v>0</v>
      </c>
      <c r="I17" s="28">
        <f t="shared" si="11"/>
        <v>0</v>
      </c>
      <c r="J17" s="28">
        <f t="shared" si="11"/>
        <v>0</v>
      </c>
      <c r="K17" s="28">
        <f t="shared" si="11"/>
        <v>0</v>
      </c>
      <c r="L17" s="28">
        <f t="shared" si="11"/>
        <v>0</v>
      </c>
      <c r="M17" s="28">
        <f t="shared" si="11"/>
        <v>0</v>
      </c>
      <c r="N17" s="28">
        <f t="shared" si="11"/>
        <v>0</v>
      </c>
      <c r="O17" s="28">
        <f t="shared" si="11"/>
        <v>0</v>
      </c>
      <c r="P17" s="28">
        <f t="shared" si="11"/>
        <v>0</v>
      </c>
      <c r="Q17" s="28">
        <f t="shared" si="11"/>
        <v>1224763.41</v>
      </c>
      <c r="R17" s="28">
        <f t="shared" si="11"/>
        <v>25283.43</v>
      </c>
      <c r="S17" s="28">
        <f t="shared" si="11"/>
        <v>0</v>
      </c>
      <c r="T17" s="28">
        <f t="shared" si="11"/>
        <v>0</v>
      </c>
      <c r="U17" s="28">
        <f t="shared" si="11"/>
        <v>358.06</v>
      </c>
      <c r="V17" s="28">
        <f t="shared" si="11"/>
        <v>0</v>
      </c>
      <c r="W17" s="28">
        <f t="shared" si="11"/>
        <v>0</v>
      </c>
      <c r="X17" s="28">
        <f t="shared" si="11"/>
        <v>0</v>
      </c>
      <c r="Y17" s="28">
        <f t="shared" si="11"/>
        <v>0</v>
      </c>
      <c r="Z17" s="28">
        <f t="shared" si="11"/>
        <v>0</v>
      </c>
      <c r="AA17" s="28">
        <f t="shared" si="11"/>
        <v>0</v>
      </c>
      <c r="AB17" s="28">
        <f t="shared" si="11"/>
        <v>0</v>
      </c>
      <c r="AC17" s="28">
        <f t="shared" si="11"/>
        <v>0</v>
      </c>
      <c r="AD17" s="28">
        <f t="shared" si="11"/>
        <v>0</v>
      </c>
      <c r="AE17" s="28">
        <f t="shared" si="11"/>
        <v>0</v>
      </c>
      <c r="AF17" s="28">
        <f t="shared" si="11"/>
        <v>6597</v>
      </c>
      <c r="AG17" s="28">
        <f t="shared" si="11"/>
        <v>0</v>
      </c>
      <c r="AH17" s="28">
        <f t="shared" si="11"/>
        <v>1012.31</v>
      </c>
      <c r="AI17" s="28">
        <f t="shared" si="11"/>
        <v>0</v>
      </c>
      <c r="AJ17" s="28">
        <f t="shared" si="11"/>
        <v>0</v>
      </c>
      <c r="AK17" s="28">
        <f t="shared" si="11"/>
        <v>1800</v>
      </c>
      <c r="AL17" s="28">
        <f t="shared" si="11"/>
        <v>0</v>
      </c>
      <c r="AM17" s="28">
        <f t="shared" si="11"/>
        <v>0</v>
      </c>
      <c r="AN17" s="28">
        <f t="shared" si="11"/>
        <v>194980</v>
      </c>
      <c r="AO17" s="28">
        <f t="shared" si="11"/>
        <v>0</v>
      </c>
      <c r="AP17" s="28">
        <f t="shared" si="11"/>
        <v>0</v>
      </c>
      <c r="AQ17" s="28">
        <f t="shared" si="11"/>
        <v>0</v>
      </c>
      <c r="AR17" s="28">
        <f t="shared" si="11"/>
        <v>994732.61</v>
      </c>
      <c r="AS17" s="28">
        <f t="shared" si="11"/>
        <v>0</v>
      </c>
      <c r="AT17" s="28">
        <f t="shared" si="11"/>
        <v>0</v>
      </c>
      <c r="AU17" s="28">
        <f t="shared" si="11"/>
        <v>0</v>
      </c>
      <c r="AV17" s="28">
        <f t="shared" si="11"/>
        <v>0</v>
      </c>
      <c r="AW17" s="28">
        <f t="shared" si="11"/>
        <v>0</v>
      </c>
      <c r="AX17" s="28">
        <f t="shared" si="11"/>
        <v>0</v>
      </c>
      <c r="AY17" s="28">
        <f t="shared" si="11"/>
        <v>0</v>
      </c>
      <c r="AZ17" s="28">
        <f t="shared" si="11"/>
        <v>0</v>
      </c>
      <c r="BA17" s="28">
        <f t="shared" si="11"/>
        <v>0</v>
      </c>
      <c r="BB17" s="28">
        <f t="shared" si="11"/>
        <v>0</v>
      </c>
      <c r="BC17" s="28">
        <f t="shared" si="11"/>
        <v>0</v>
      </c>
      <c r="BD17" s="28">
        <f t="shared" si="11"/>
        <v>0</v>
      </c>
      <c r="BE17" s="28">
        <f t="shared" si="11"/>
        <v>0</v>
      </c>
      <c r="BF17" s="28">
        <f t="shared" si="11"/>
        <v>0</v>
      </c>
      <c r="BG17" s="28">
        <f t="shared" si="11"/>
        <v>0</v>
      </c>
      <c r="BH17" s="28">
        <f t="shared" si="11"/>
        <v>0</v>
      </c>
      <c r="BI17" s="28">
        <f t="shared" si="11"/>
        <v>0</v>
      </c>
      <c r="BJ17" s="28">
        <f t="shared" si="11"/>
        <v>0</v>
      </c>
      <c r="BK17" s="28">
        <f t="shared" si="11"/>
        <v>0</v>
      </c>
      <c r="BL17" s="28">
        <f t="shared" si="11"/>
        <v>0</v>
      </c>
      <c r="BM17" s="28">
        <f t="shared" si="11"/>
        <v>0</v>
      </c>
      <c r="BN17" s="28">
        <f t="shared" ref="BN17:DE17" si="12">SUM(BN7:BN16)</f>
        <v>0</v>
      </c>
      <c r="BO17" s="28">
        <f t="shared" si="12"/>
        <v>0</v>
      </c>
      <c r="BP17" s="28">
        <f t="shared" si="12"/>
        <v>0</v>
      </c>
      <c r="BQ17" s="28">
        <f t="shared" si="12"/>
        <v>0</v>
      </c>
      <c r="BR17" s="28">
        <f t="shared" si="12"/>
        <v>0</v>
      </c>
      <c r="BS17" s="28">
        <f t="shared" si="12"/>
        <v>0</v>
      </c>
      <c r="BT17" s="28">
        <f t="shared" si="12"/>
        <v>0</v>
      </c>
      <c r="BU17" s="28">
        <f t="shared" si="12"/>
        <v>0</v>
      </c>
      <c r="BV17" s="28">
        <f t="shared" si="12"/>
        <v>0</v>
      </c>
      <c r="BW17" s="28">
        <f t="shared" si="12"/>
        <v>0</v>
      </c>
      <c r="BX17" s="28">
        <f t="shared" si="12"/>
        <v>0</v>
      </c>
      <c r="BY17" s="28">
        <f t="shared" si="12"/>
        <v>0</v>
      </c>
      <c r="BZ17" s="28">
        <f t="shared" si="12"/>
        <v>0</v>
      </c>
      <c r="CA17" s="28">
        <f t="shared" si="12"/>
        <v>0</v>
      </c>
      <c r="CB17" s="28">
        <f t="shared" si="12"/>
        <v>0</v>
      </c>
      <c r="CC17" s="28">
        <f t="shared" si="12"/>
        <v>0</v>
      </c>
      <c r="CD17" s="28">
        <f t="shared" si="12"/>
        <v>0</v>
      </c>
      <c r="CE17" s="28">
        <f t="shared" si="12"/>
        <v>0</v>
      </c>
      <c r="CF17" s="28">
        <f t="shared" si="12"/>
        <v>0</v>
      </c>
      <c r="CG17" s="28">
        <f t="shared" si="12"/>
        <v>0</v>
      </c>
      <c r="CH17" s="28">
        <f t="shared" si="12"/>
        <v>0</v>
      </c>
      <c r="CI17" s="28">
        <f t="shared" si="12"/>
        <v>0</v>
      </c>
      <c r="CJ17" s="28">
        <f t="shared" si="12"/>
        <v>0</v>
      </c>
      <c r="CK17" s="28">
        <f t="shared" si="12"/>
        <v>0</v>
      </c>
      <c r="CL17" s="28">
        <f t="shared" si="12"/>
        <v>0</v>
      </c>
      <c r="CM17" s="28">
        <f t="shared" si="12"/>
        <v>0</v>
      </c>
      <c r="CN17" s="28">
        <f t="shared" si="12"/>
        <v>0</v>
      </c>
      <c r="CO17" s="28">
        <f t="shared" si="12"/>
        <v>0</v>
      </c>
      <c r="CP17" s="28">
        <f t="shared" si="12"/>
        <v>0</v>
      </c>
      <c r="CQ17" s="28">
        <f t="shared" si="12"/>
        <v>0</v>
      </c>
      <c r="CR17" s="28">
        <f t="shared" si="12"/>
        <v>0</v>
      </c>
      <c r="CS17" s="28">
        <f t="shared" si="12"/>
        <v>0</v>
      </c>
      <c r="CT17" s="28">
        <f t="shared" si="12"/>
        <v>0</v>
      </c>
      <c r="CU17" s="28">
        <f t="shared" si="12"/>
        <v>0</v>
      </c>
      <c r="CV17" s="28">
        <f t="shared" si="12"/>
        <v>0</v>
      </c>
      <c r="CW17" s="28">
        <f t="shared" si="12"/>
        <v>0</v>
      </c>
      <c r="CX17" s="28">
        <f t="shared" si="12"/>
        <v>0</v>
      </c>
      <c r="CY17" s="28">
        <f t="shared" si="12"/>
        <v>0</v>
      </c>
      <c r="CZ17" s="28">
        <f t="shared" si="12"/>
        <v>0</v>
      </c>
      <c r="DA17" s="28">
        <f t="shared" si="12"/>
        <v>0</v>
      </c>
      <c r="DB17" s="28">
        <f t="shared" si="12"/>
        <v>0</v>
      </c>
      <c r="DC17" s="28">
        <f t="shared" si="12"/>
        <v>0</v>
      </c>
      <c r="DD17" s="28">
        <f t="shared" si="12"/>
        <v>0</v>
      </c>
      <c r="DE17" s="28">
        <f t="shared" si="12"/>
        <v>0</v>
      </c>
    </row>
    <row r="18" ht="15.6" spans="1:10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</row>
    <row r="19" ht="15.6" spans="1:10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</row>
    <row r="20" ht="15.6" spans="1:10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</row>
    <row r="21" ht="15.6" spans="1:10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</row>
    <row r="22" ht="15.6" spans="1:10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</row>
    <row r="23" ht="15.6" spans="1:10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</row>
    <row r="24" ht="15.6" spans="1:10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</row>
    <row r="25" ht="15.6" spans="1:10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</row>
    <row r="26" ht="15.6" spans="1:10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</row>
    <row r="27" ht="15.6" spans="1:10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</row>
    <row r="28" ht="15.6" spans="1:10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</row>
    <row r="29" ht="15.6" spans="1:10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</row>
    <row r="30" ht="15.6" spans="1:10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</row>
    <row r="31" ht="15.6" spans="1:10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</row>
    <row r="32" ht="15.6" spans="1:10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</row>
    <row r="33" ht="15.6" spans="1:10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</row>
    <row r="34" ht="15.6" spans="1:10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</row>
    <row r="35" ht="15.6" spans="1:10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</row>
    <row r="36" ht="15.6" spans="1:10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</row>
    <row r="37" ht="15.6" spans="1:10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</row>
    <row r="38" ht="15.6" spans="1:10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</row>
    <row r="39" ht="15.6" spans="1:10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</row>
    <row r="40" ht="15.6" spans="1:10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</row>
    <row r="41" ht="15.6" spans="1:10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</row>
    <row r="42" ht="15.6" spans="1:10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</row>
    <row r="43" ht="15.6" spans="1:10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</row>
    <row r="44" ht="15.6" spans="1:10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</row>
    <row r="45" ht="15.6" spans="1:10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</row>
    <row r="46" ht="15.6" spans="1:10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</row>
    <row r="47" ht="15.6" spans="1:10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</row>
    <row r="48" ht="15.6" spans="1:10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</row>
    <row r="49" ht="15.6" spans="1:10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</row>
    <row r="50" ht="15.6" spans="1:10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</row>
    <row r="51" ht="15.6" spans="1:10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</row>
    <row r="52" ht="15.6" spans="1:10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</row>
    <row r="53" ht="15.6" spans="1:10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</row>
    <row r="54" ht="15.6" spans="1:10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</row>
    <row r="55" ht="15.6" spans="1:10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</row>
    <row r="56" ht="15.6" spans="1:10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</row>
    <row r="57" ht="15.6" spans="1:10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</row>
    <row r="58" ht="15.6" spans="1:10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</row>
    <row r="59" ht="15.6" spans="1:10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</row>
    <row r="60" ht="15.6" spans="1:10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</row>
    <row r="61" ht="15.6" spans="1:10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</row>
    <row r="62" ht="15.6" spans="1:10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</row>
    <row r="63" ht="15.6" spans="1:10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</row>
    <row r="64" ht="15.6" spans="1:10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</row>
    <row r="65" ht="15.6" spans="1:109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</row>
    <row r="66" ht="15.6" spans="1:109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</row>
    <row r="67" ht="15.6" spans="1:109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</row>
    <row r="68" ht="15.6" spans="1:109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</row>
    <row r="69" ht="15.6" spans="1:10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</row>
    <row r="70" ht="15.6" spans="1:109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</row>
    <row r="71" ht="15.6" spans="1:109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</row>
    <row r="72" ht="15.6" spans="1:109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</row>
    <row r="73" ht="15.6" spans="1:109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</row>
    <row r="74" ht="15.6" spans="1:109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</row>
    <row r="75" ht="15.6" spans="1:109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</row>
    <row r="76" ht="15.6" spans="1:109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</row>
    <row r="77" ht="15.6" spans="1:109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</row>
    <row r="78" ht="15.6" spans="1:109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</row>
    <row r="79" ht="15.6" spans="1:10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</row>
    <row r="80" ht="15.6" spans="1:109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</row>
    <row r="81" ht="15.6" spans="1:109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</row>
    <row r="82" ht="15.6" spans="1:109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</row>
    <row r="83" ht="15.6" spans="1:109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</row>
    <row r="84" ht="15.6" spans="1:109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</row>
    <row r="85" ht="15.6" spans="1:109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</row>
    <row r="86" ht="15.6" spans="1:109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</row>
    <row r="87" ht="15.6" spans="1:109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</row>
    <row r="88" ht="15.6" spans="1:109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</row>
    <row r="89" ht="15.6" spans="1:10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</row>
    <row r="90" ht="15.6" spans="1:109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</row>
    <row r="91" ht="15.6" spans="1:109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</row>
    <row r="92" ht="15.6" spans="1:109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</row>
    <row r="93" ht="15.6" spans="1:109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</row>
    <row r="94" ht="15.6" spans="1:109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</row>
    <row r="95" ht="15.6" spans="1:109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</row>
    <row r="96" ht="15.6" spans="1:109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</row>
    <row r="97" ht="15.6" spans="1:109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</row>
    <row r="98" ht="15.6" spans="1:109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</row>
    <row r="99" ht="15.6" spans="1:10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</row>
    <row r="100" ht="15.6" spans="1:109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</row>
    <row r="101" ht="15.6" spans="1:109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</row>
    <row r="102" ht="15.6" spans="1:109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</row>
    <row r="103" ht="15.6" spans="1:109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</row>
    <row r="104" ht="15.6" spans="1:109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</row>
    <row r="105" ht="15.6" spans="1:109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</row>
    <row r="106" ht="15.6" spans="1:109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</row>
    <row r="107" ht="15.6" spans="1:109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</row>
    <row r="108" ht="15.6" spans="1:109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</row>
    <row r="109" ht="15.6" spans="1: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</row>
    <row r="110" ht="15.6" spans="1:109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</row>
    <row r="111" ht="15.6" spans="1:109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</row>
    <row r="112" ht="15.6" spans="1:109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</row>
    <row r="113" ht="15.6" spans="1:109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</row>
    <row r="114" ht="15.6" spans="1:109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</row>
    <row r="115" ht="15.6" spans="1:109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</row>
    <row r="116" ht="15.6" spans="1:109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</row>
    <row r="117" ht="15.6" spans="1:109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</row>
    <row r="118" ht="15.6" spans="1:109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</row>
    <row r="119" ht="15.6" spans="1:10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</row>
    <row r="120" ht="15.6" spans="1:109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</row>
    <row r="121" ht="15.6" spans="1:109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</row>
    <row r="122" ht="15.6" spans="1:109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</row>
    <row r="123" ht="15.6" spans="1:10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</row>
    <row r="124" ht="15.6" spans="1:109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</row>
    <row r="125" ht="15.6" spans="1:109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</row>
    <row r="126" ht="15.6" spans="1:109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</row>
    <row r="127" ht="15.6" spans="1:109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</row>
    <row r="128" ht="15.6" spans="1:109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</row>
    <row r="129" ht="15.6" spans="1:10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</row>
    <row r="130" ht="15.6" spans="1:109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</row>
    <row r="131" ht="15.6" spans="1:109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</row>
    <row r="132" ht="15.6" spans="1:109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</row>
    <row r="133" ht="15.6" spans="1:109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</row>
    <row r="134" ht="15.6" spans="1:109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</row>
    <row r="135" ht="15.6" spans="1:109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</row>
    <row r="136" ht="15.6" spans="1:109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</row>
    <row r="137" ht="15.6" spans="1:109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</row>
    <row r="138" ht="15.6" spans="1:109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</row>
    <row r="139" ht="15.6" spans="1:10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</row>
    <row r="140" ht="15.6" spans="1:109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</row>
    <row r="141" ht="15.6" spans="1:109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</row>
    <row r="142" ht="15.6" spans="1:109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</row>
    <row r="143" ht="15.6" spans="1:109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</row>
    <row r="144" ht="15.6" spans="1:109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</row>
    <row r="145" ht="15.6" spans="1:109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</row>
    <row r="146" ht="15.6" spans="1:109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</row>
    <row r="147" ht="15.6" spans="1:109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</row>
    <row r="148" ht="15.6" spans="1:109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</row>
    <row r="149" ht="15.6" spans="1:10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</row>
    <row r="150" ht="15.6" spans="1:109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</row>
    <row r="151" ht="15.6" spans="1:10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</row>
    <row r="152" ht="15.6" spans="1:10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</row>
    <row r="153" ht="15.6" spans="1:109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</row>
    <row r="154" ht="15.6" spans="1:109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</row>
    <row r="155" ht="15.6" spans="1:10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</row>
    <row r="156" ht="15.6" spans="1:109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</row>
    <row r="157" ht="15.6" spans="1:109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</row>
    <row r="158" ht="15.6" spans="1:109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</row>
    <row r="159" ht="15.6" spans="1:10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</row>
    <row r="160" ht="15.6" spans="1:109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</row>
    <row r="161" ht="15.6" spans="1:10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</row>
    <row r="162" ht="15.6" spans="1:109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</row>
    <row r="163" ht="15.6" spans="1:109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</row>
    <row r="164" ht="15.6" spans="1:109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</row>
    <row r="165" ht="15.6" spans="1:109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</row>
    <row r="166" ht="15.6" spans="1:109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</row>
    <row r="167" ht="15.6" spans="1:109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</row>
    <row r="168" ht="15.6" spans="1:109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</row>
    <row r="169" ht="15.6" spans="1:10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</row>
    <row r="170" ht="15.6" spans="1:109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</row>
    <row r="171" ht="15.6" spans="1:109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</row>
    <row r="172" ht="15.6" spans="1:109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</row>
    <row r="173" ht="15.6" spans="1:109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</row>
    <row r="174" ht="15.6" spans="1:109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</row>
    <row r="175" ht="15.6" spans="1:109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</row>
    <row r="176" ht="15.6" spans="1:109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</row>
    <row r="177" ht="15.6" spans="1:109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</row>
    <row r="178" ht="15.6" spans="1:109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</row>
    <row r="179" ht="15.6" spans="1:10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</row>
    <row r="180" ht="15.6" spans="1:109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</row>
    <row r="181" ht="15.6" spans="1:109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</row>
    <row r="182" ht="15.6" spans="1:109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</row>
    <row r="183" ht="15.6" spans="1:109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</row>
    <row r="184" ht="15.6" spans="1:109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</row>
    <row r="185" ht="15.6" spans="1:109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</row>
    <row r="186" ht="15.6" spans="1:109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</row>
    <row r="187" ht="15.6" spans="1:109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</row>
    <row r="188" ht="15.6" spans="1:109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</row>
    <row r="189" ht="15.6" spans="1:10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</row>
    <row r="190" ht="15.6" spans="1:109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</row>
    <row r="191" ht="15.6" spans="1:109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</row>
    <row r="192" ht="15.6" spans="1:109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</row>
    <row r="193" ht="15.6" spans="1:109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</row>
    <row r="194" ht="15.6" spans="1:109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</row>
    <row r="195" ht="15.6" spans="1:109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</row>
    <row r="196" ht="15.6" spans="1:109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</row>
    <row r="197" ht="15.6" spans="1:109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</row>
    <row r="198" ht="15.6" spans="1:109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</row>
    <row r="199" ht="15.6" spans="1:10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</row>
    <row r="200" ht="15.6" spans="1:109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</row>
  </sheetData>
  <mergeCells count="13">
    <mergeCell ref="A1:DE1"/>
    <mergeCell ref="C4:P4"/>
    <mergeCell ref="Q4:AR4"/>
    <mergeCell ref="AS4:BE4"/>
    <mergeCell ref="BF4:BJ4"/>
    <mergeCell ref="BK4:BW4"/>
    <mergeCell ref="BX4:CN4"/>
    <mergeCell ref="CO4:CQ4"/>
    <mergeCell ref="CR4:CW4"/>
    <mergeCell ref="CX4:CZ4"/>
    <mergeCell ref="DA4:DE4"/>
    <mergeCell ref="A4:A6"/>
    <mergeCell ref="B4:B5"/>
  </mergeCells>
  <pageMargins left="0.75" right="0.75" top="1" bottom="1" header="0.5" footer="0.5"/>
  <pageSetup paperSize="9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200"/>
  <sheetViews>
    <sheetView showGridLines="0" workbookViewId="0">
      <selection activeCell="A1" sqref="A1:H1"/>
    </sheetView>
  </sheetViews>
  <sheetFormatPr defaultColWidth="9" defaultRowHeight="15.75" customHeight="1"/>
  <cols>
    <col min="1" max="1" width="20.4333333333333" customWidth="1"/>
    <col min="2" max="2" width="6.70833333333333" customWidth="1"/>
    <col min="3" max="4" width="12.2916666666667" customWidth="1"/>
    <col min="5" max="5" width="17" customWidth="1"/>
    <col min="6" max="6" width="6.70833333333333" customWidth="1"/>
    <col min="7" max="8" width="12.2916666666667" customWidth="1"/>
    <col min="9" max="100" width="12.1416666666667"/>
  </cols>
  <sheetData>
    <row r="1" ht="42" customHeight="1" spans="1:100">
      <c r="A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customHeight="1" spans="1:100">
      <c r="A2" s="24"/>
      <c r="B2" s="24"/>
      <c r="C2" s="24"/>
      <c r="D2" s="24"/>
      <c r="E2" s="24"/>
      <c r="F2" s="24"/>
      <c r="G2" s="24"/>
      <c r="H2" s="25" t="s">
        <v>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customHeight="1" spans="1:100">
      <c r="A3" s="24"/>
      <c r="B3" s="24"/>
      <c r="C3" s="24"/>
      <c r="D3" s="24"/>
      <c r="E3" s="24"/>
      <c r="F3" s="24"/>
      <c r="G3" s="24"/>
      <c r="H3" s="25" t="s">
        <v>11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customHeight="1" spans="1:100">
      <c r="A4" s="12" t="s">
        <v>161</v>
      </c>
      <c r="B4" s="12" t="s">
        <v>162</v>
      </c>
      <c r="C4" s="12" t="s">
        <v>163</v>
      </c>
      <c r="D4" s="12" t="s">
        <v>164</v>
      </c>
      <c r="E4" s="12" t="s">
        <v>165</v>
      </c>
      <c r="F4" s="12" t="s">
        <v>162</v>
      </c>
      <c r="G4" s="12" t="s">
        <v>163</v>
      </c>
      <c r="H4" s="12" t="s">
        <v>164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customHeight="1" spans="1:100">
      <c r="A5" s="26" t="s">
        <v>166</v>
      </c>
      <c r="B5" s="14"/>
      <c r="C5" s="12" t="s">
        <v>167</v>
      </c>
      <c r="D5" s="12" t="s">
        <v>167</v>
      </c>
      <c r="E5" s="26" t="s">
        <v>168</v>
      </c>
      <c r="F5" s="14"/>
      <c r="G5" s="12" t="s">
        <v>167</v>
      </c>
      <c r="H5" s="12" t="s">
        <v>167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customHeight="1" spans="1:100">
      <c r="A6" s="26" t="s">
        <v>169</v>
      </c>
      <c r="B6" s="14">
        <v>1</v>
      </c>
      <c r="C6" s="12" t="s">
        <v>167</v>
      </c>
      <c r="D6" s="12" t="s">
        <v>167</v>
      </c>
      <c r="E6" s="26" t="s">
        <v>170</v>
      </c>
      <c r="F6" s="14">
        <v>21</v>
      </c>
      <c r="G6" s="27"/>
      <c r="H6" s="2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customHeight="1" spans="1:100">
      <c r="A7" s="26" t="s">
        <v>171</v>
      </c>
      <c r="B7" s="14">
        <v>2</v>
      </c>
      <c r="C7" s="27">
        <v>412239.23</v>
      </c>
      <c r="D7" s="27">
        <v>608087.76</v>
      </c>
      <c r="E7" s="26" t="s">
        <v>172</v>
      </c>
      <c r="F7" s="14">
        <v>22</v>
      </c>
      <c r="G7" s="27"/>
      <c r="H7" s="2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customHeight="1" spans="1:100">
      <c r="A8" s="26" t="s">
        <v>173</v>
      </c>
      <c r="B8" s="14">
        <v>3</v>
      </c>
      <c r="C8" s="27"/>
      <c r="D8" s="27"/>
      <c r="E8" s="26" t="s">
        <v>174</v>
      </c>
      <c r="F8" s="14">
        <v>23</v>
      </c>
      <c r="G8" s="27"/>
      <c r="H8" s="2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customHeight="1" spans="1:100">
      <c r="A9" s="26" t="s">
        <v>175</v>
      </c>
      <c r="B9" s="14">
        <v>4</v>
      </c>
      <c r="C9" s="27"/>
      <c r="D9" s="27"/>
      <c r="E9" s="26" t="s">
        <v>176</v>
      </c>
      <c r="F9" s="14">
        <v>24</v>
      </c>
      <c r="G9" s="27">
        <v>2105.52</v>
      </c>
      <c r="H9" s="27">
        <v>356997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customHeight="1" spans="1:100">
      <c r="A10" s="26" t="s">
        <v>177</v>
      </c>
      <c r="B10" s="14">
        <v>5</v>
      </c>
      <c r="C10" s="27"/>
      <c r="D10" s="27"/>
      <c r="E10" s="26" t="s">
        <v>178</v>
      </c>
      <c r="F10" s="14">
        <v>25</v>
      </c>
      <c r="G10" s="27"/>
      <c r="H10" s="2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customHeight="1" spans="1:100">
      <c r="A11" s="26" t="s">
        <v>179</v>
      </c>
      <c r="B11" s="14">
        <v>6</v>
      </c>
      <c r="C11" s="27"/>
      <c r="D11" s="27"/>
      <c r="E11" s="26" t="s">
        <v>180</v>
      </c>
      <c r="F11" s="14">
        <v>26</v>
      </c>
      <c r="G11" s="28">
        <f>SUM(G6:G10)</f>
        <v>2105.52</v>
      </c>
      <c r="H11" s="28">
        <f>SUM(H6:H10)</f>
        <v>356997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customHeight="1" spans="1:100">
      <c r="A12" s="26" t="s">
        <v>181</v>
      </c>
      <c r="B12" s="14">
        <v>7</v>
      </c>
      <c r="C12" s="27"/>
      <c r="D12" s="27"/>
      <c r="E12" s="29"/>
      <c r="F12" s="14"/>
      <c r="G12" s="30" t="s">
        <v>167</v>
      </c>
      <c r="H12" s="30" t="s">
        <v>167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customHeight="1" spans="1:100">
      <c r="A13" s="26" t="s">
        <v>182</v>
      </c>
      <c r="B13" s="14">
        <v>8</v>
      </c>
      <c r="C13" s="27"/>
      <c r="D13" s="27"/>
      <c r="E13" s="26" t="s">
        <v>183</v>
      </c>
      <c r="F13" s="14"/>
      <c r="G13" s="12" t="s">
        <v>167</v>
      </c>
      <c r="H13" s="12" t="s">
        <v>167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customHeight="1" spans="1:100">
      <c r="A14" s="26" t="s">
        <v>184</v>
      </c>
      <c r="B14" s="14">
        <v>9</v>
      </c>
      <c r="C14" s="28">
        <f>SUM(C7:C13)</f>
        <v>412239.23</v>
      </c>
      <c r="D14" s="28">
        <f>SUM(D7:D13)</f>
        <v>608087.76</v>
      </c>
      <c r="E14" s="26" t="s">
        <v>185</v>
      </c>
      <c r="F14" s="14">
        <v>27</v>
      </c>
      <c r="G14" s="27"/>
      <c r="H14" s="2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customHeight="1" spans="1:100">
      <c r="A15" s="26" t="s">
        <v>186</v>
      </c>
      <c r="B15" s="14">
        <v>10</v>
      </c>
      <c r="C15" s="27"/>
      <c r="D15" s="27"/>
      <c r="E15" s="26" t="s">
        <v>187</v>
      </c>
      <c r="F15" s="14">
        <v>28</v>
      </c>
      <c r="G15" s="27"/>
      <c r="H15" s="2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customHeight="1" spans="1:100">
      <c r="A16" s="26" t="s">
        <v>188</v>
      </c>
      <c r="B16" s="14">
        <v>11</v>
      </c>
      <c r="C16" s="27"/>
      <c r="D16" s="27"/>
      <c r="E16" s="26" t="s">
        <v>189</v>
      </c>
      <c r="F16" s="14">
        <v>29</v>
      </c>
      <c r="G16" s="27"/>
      <c r="H16" s="2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customHeight="1" spans="1:100">
      <c r="A17" s="26" t="s">
        <v>190</v>
      </c>
      <c r="B17" s="14">
        <v>12</v>
      </c>
      <c r="C17" s="27"/>
      <c r="D17" s="27"/>
      <c r="E17" s="26" t="s">
        <v>191</v>
      </c>
      <c r="F17" s="14">
        <v>30</v>
      </c>
      <c r="G17" s="27">
        <v>410133.71</v>
      </c>
      <c r="H17" s="27">
        <v>251090.76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customHeight="1" spans="1:100">
      <c r="A18" s="26" t="s">
        <v>192</v>
      </c>
      <c r="B18" s="14">
        <v>13</v>
      </c>
      <c r="C18" s="27"/>
      <c r="D18" s="27"/>
      <c r="E18" s="26" t="s">
        <v>193</v>
      </c>
      <c r="F18" s="14">
        <v>31</v>
      </c>
      <c r="G18" s="27"/>
      <c r="H18" s="2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customHeight="1" spans="1:100">
      <c r="A19" s="26" t="s">
        <v>194</v>
      </c>
      <c r="B19" s="14">
        <v>14</v>
      </c>
      <c r="C19" s="28">
        <f>C17-C18</f>
        <v>0</v>
      </c>
      <c r="D19" s="28">
        <f>D17-D18</f>
        <v>0</v>
      </c>
      <c r="E19" s="26" t="s">
        <v>195</v>
      </c>
      <c r="F19" s="14">
        <v>32</v>
      </c>
      <c r="G19" s="27"/>
      <c r="H19" s="2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customHeight="1" spans="1:100">
      <c r="A20" s="26" t="s">
        <v>196</v>
      </c>
      <c r="B20" s="14">
        <v>15</v>
      </c>
      <c r="C20" s="27"/>
      <c r="D20" s="27"/>
      <c r="E20" s="26" t="s">
        <v>197</v>
      </c>
      <c r="F20" s="14">
        <v>33</v>
      </c>
      <c r="G20" s="27"/>
      <c r="H20" s="2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customHeight="1" spans="1:100">
      <c r="A21" s="26" t="s">
        <v>198</v>
      </c>
      <c r="B21" s="14">
        <v>16</v>
      </c>
      <c r="C21" s="27"/>
      <c r="D21" s="27"/>
      <c r="E21" s="29"/>
      <c r="F21" s="14"/>
      <c r="G21" s="31" t="s">
        <v>167</v>
      </c>
      <c r="H21" s="31" t="s">
        <v>167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customHeight="1" spans="1:100">
      <c r="A22" s="26" t="s">
        <v>199</v>
      </c>
      <c r="B22" s="14">
        <v>17</v>
      </c>
      <c r="C22" s="28">
        <f>C20-C21</f>
        <v>0</v>
      </c>
      <c r="D22" s="28">
        <f>D20-D21</f>
        <v>0</v>
      </c>
      <c r="E22" s="26" t="s">
        <v>200</v>
      </c>
      <c r="F22" s="14">
        <v>34</v>
      </c>
      <c r="G22" s="28">
        <f>SUM(G14:G20)</f>
        <v>410133.71</v>
      </c>
      <c r="H22" s="28">
        <f>SUM(H14:H20)</f>
        <v>251090.76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customHeight="1" spans="1:100">
      <c r="A23" s="26" t="s">
        <v>201</v>
      </c>
      <c r="B23" s="14">
        <v>18</v>
      </c>
      <c r="C23" s="27"/>
      <c r="D23" s="27"/>
      <c r="E23" s="29"/>
      <c r="F23" s="14"/>
      <c r="G23" s="31" t="s">
        <v>167</v>
      </c>
      <c r="H23" s="31" t="s">
        <v>167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customHeight="1" spans="1:100">
      <c r="A24" s="26" t="s">
        <v>202</v>
      </c>
      <c r="B24" s="14">
        <v>19</v>
      </c>
      <c r="C24" s="27"/>
      <c r="D24" s="27"/>
      <c r="E24" s="29"/>
      <c r="F24" s="14"/>
      <c r="G24" s="31" t="s">
        <v>167</v>
      </c>
      <c r="H24" s="31" t="s">
        <v>167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customHeight="1" spans="1:100">
      <c r="A25" s="26"/>
      <c r="B25" s="14"/>
      <c r="C25" s="12" t="s">
        <v>167</v>
      </c>
      <c r="D25" s="12" t="s">
        <v>167</v>
      </c>
      <c r="E25" s="29"/>
      <c r="F25" s="14"/>
      <c r="G25" s="31" t="s">
        <v>167</v>
      </c>
      <c r="H25" s="31" t="s">
        <v>167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customHeight="1" spans="1:100">
      <c r="A26" s="26" t="s">
        <v>203</v>
      </c>
      <c r="B26" s="14">
        <v>20</v>
      </c>
      <c r="C26" s="28">
        <f>SUM(C14,C15,C16,C19,C22,C23,C24)</f>
        <v>412239.23</v>
      </c>
      <c r="D26" s="28">
        <f>SUM(D14,D15,D16,D19,D22,D23,D24)</f>
        <v>608087.76</v>
      </c>
      <c r="E26" s="26" t="s">
        <v>204</v>
      </c>
      <c r="F26" s="14">
        <v>35</v>
      </c>
      <c r="G26" s="28">
        <f>G22+G11</f>
        <v>412239.23</v>
      </c>
      <c r="H26" s="28">
        <f>H22+H11</f>
        <v>608087.76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ht="15.6" spans="1:10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ht="15.6" spans="1:10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ht="15.6" spans="1:10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ht="15.6" spans="1:10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ht="15.6" spans="1:100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ht="15.6" spans="1:100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ht="15.6" spans="1:10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ht="15.6" spans="1:10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ht="15.6" spans="1:10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ht="15.6" spans="1:10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ht="15.6" spans="1:10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ht="15.6" spans="1:10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ht="15.6" spans="1:10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ht="15.6" spans="1:10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ht="15.6" spans="1:10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ht="15.6" spans="1:10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ht="15.6" spans="1:10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ht="15.6" spans="1:10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ht="15.6" spans="1:10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ht="15.6" spans="1:10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ht="15.6" spans="1:10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ht="15.6" spans="1:10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ht="15.6" spans="1:10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ht="15.6" spans="1:10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ht="15.6" spans="1:10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ht="15.6" spans="1:10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ht="15.6" spans="1:10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ht="15.6" spans="1:10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ht="15.6" spans="1:10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ht="15.6" spans="1:10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ht="15.6" spans="1:10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ht="15.6" spans="1:10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ht="15.6" spans="1:10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ht="15.6" spans="1:10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ht="15.6" spans="1:10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ht="15.6" spans="1:1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ht="15.6" spans="1:1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ht="15.6" spans="1:1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ht="15.6" spans="1:10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ht="15.6" spans="1:10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ht="15.6" spans="1:10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ht="15.6" spans="1:10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ht="15.6" spans="1:10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ht="15.6" spans="1:10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ht="15.6" spans="1:10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ht="15.6" spans="1:10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ht="15.6" spans="1:10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ht="15.6" spans="1:10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ht="15.6" spans="1:10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ht="15.6" spans="1:10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ht="15.6" spans="1:10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ht="15.6" spans="1:10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ht="15.6" spans="1:10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ht="15.6" spans="1:10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ht="15.6" spans="1:10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ht="15.6" spans="1:10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ht="15.6" spans="1:10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ht="15.6" spans="1:10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ht="15.6" spans="1:10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ht="15.6" spans="1:10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ht="15.6" spans="1:10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ht="15.6" spans="1:10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ht="15.6" spans="1:10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ht="15.6" spans="1:10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ht="15.6" spans="1:10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ht="15.6" spans="1:10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ht="15.6" spans="1:10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ht="15.6" spans="1:10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ht="15.6" spans="1:10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ht="15.6" spans="1:10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ht="15.6" spans="1:10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ht="15.6" spans="1:10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ht="15.6" spans="1:10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ht="15.6" spans="1: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ht="15.6" spans="1:10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ht="15.6" spans="1:10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ht="15.6" spans="1:10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ht="15.6" spans="1:10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ht="15.6" spans="1:10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ht="15.6" spans="1:10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ht="15.6" spans="1:10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ht="15.6" spans="1:10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ht="15.6" spans="1:10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ht="15.6" spans="1:10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ht="15.6" spans="1:10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ht="15.6" spans="1:10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ht="15.6" spans="1:10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ht="15.6" spans="1:10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ht="15.6" spans="1:10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ht="15.6" spans="1:10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ht="15.6" spans="1:10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ht="15.6" spans="1:10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ht="15.6" spans="1:10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ht="15.6" spans="1:10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ht="15.6" spans="1:10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ht="15.6" spans="1:10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ht="15.6" spans="1:10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ht="15.6" spans="1:10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ht="15.6" spans="1:10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ht="15.6" spans="1:10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ht="15.6" spans="1:10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ht="15.6" spans="1:10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ht="15.6" spans="1:10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ht="15.6" spans="1:10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ht="15.6" spans="1:10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ht="15.6" spans="1:10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ht="15.6" spans="1:10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ht="15.6" spans="1:10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ht="15.6" spans="1:10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ht="15.6" spans="1:10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ht="15.6" spans="1:10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ht="15.6" spans="1:10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ht="15.6" spans="1:10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ht="15.6" spans="1:10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ht="15.6" spans="1:10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ht="15.6" spans="1:10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ht="15.6" spans="1:10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ht="15.6" spans="1:10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ht="15.6" spans="1:10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ht="15.6" spans="1:10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ht="15.6" spans="1:10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ht="15.6" spans="1:10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ht="15.6" spans="1:10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ht="15.6" spans="1:10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ht="15.6" spans="1:10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ht="15.6" spans="1:10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ht="15.6" spans="1:10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ht="15.6" spans="1:10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ht="15.6" spans="1:10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ht="15.6" spans="1:10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ht="15.6" spans="1:10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ht="15.6" spans="1:10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ht="15.6" spans="1:10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ht="15.6" spans="1:10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ht="15.6" spans="1:10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ht="15.6" spans="1:10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ht="15.6" spans="1:10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ht="15.6" spans="1:10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ht="15.6" spans="1:10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ht="15.6" spans="1:10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ht="15.6" spans="1:10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ht="15.6" spans="1:10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ht="15.6" spans="1:10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ht="15.6" spans="1:10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ht="15.6" spans="1:10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ht="15.6" spans="1:10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ht="15.6" spans="1:10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ht="15.6" spans="1:10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ht="15.6" spans="1:10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ht="15.6" spans="1:10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ht="15.6" spans="1:10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ht="15.6" spans="1:10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ht="15.6" spans="1:10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ht="15.6" spans="1:10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ht="15.6" spans="1:10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ht="15.6" spans="1:10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ht="15.6" spans="1:10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ht="15.6" spans="1:10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  <row r="185" ht="15.6" spans="1:10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</row>
    <row r="186" ht="15.6" spans="1:10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</row>
    <row r="187" ht="15.6" spans="1:10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</row>
    <row r="188" ht="15.6" spans="1:10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</row>
    <row r="189" ht="15.6" spans="1:10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</row>
    <row r="190" ht="15.6" spans="1:10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</row>
    <row r="191" ht="15.6" spans="1:10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</row>
    <row r="192" ht="15.6" spans="1:10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</row>
    <row r="193" ht="15.6" spans="1:10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</row>
    <row r="194" ht="15.6" spans="1:10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</row>
    <row r="195" ht="15.6" spans="1:10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</row>
    <row r="196" ht="15.6" spans="1:10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</row>
    <row r="197" ht="15.6" spans="1:10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</row>
    <row r="198" ht="15.6" spans="1:10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</row>
    <row r="199" ht="15.6" spans="1:10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</row>
    <row r="200" ht="15.6" spans="1:1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200"/>
  <sheetViews>
    <sheetView showGridLines="0" workbookViewId="0">
      <selection activeCell="A1" sqref="A1:F1"/>
    </sheetView>
  </sheetViews>
  <sheetFormatPr defaultColWidth="9" defaultRowHeight="15.75" customHeight="1"/>
  <cols>
    <col min="1" max="1" width="28" customWidth="1"/>
    <col min="2" max="2" width="4.85833333333333" customWidth="1"/>
    <col min="3" max="6" width="12.2916666666667" customWidth="1"/>
    <col min="7" max="100" width="12.1416666666667"/>
  </cols>
  <sheetData>
    <row r="1" ht="35.25" customHeight="1" spans="1:100">
      <c r="A1" s="1" t="s">
        <v>10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customHeight="1" spans="1:100">
      <c r="A2" s="3"/>
      <c r="B2" s="3"/>
      <c r="C2" s="3"/>
      <c r="D2" s="3"/>
      <c r="E2" s="2"/>
      <c r="F2" s="4" t="s">
        <v>9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customHeight="1" spans="1:100">
      <c r="A3" s="3"/>
      <c r="B3" s="3"/>
      <c r="C3" s="3"/>
      <c r="D3" s="3"/>
      <c r="E3" s="3"/>
      <c r="F3" s="4" t="s">
        <v>205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ht="15.6" spans="1:10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customHeight="1" spans="1:100">
      <c r="A5" s="5" t="s">
        <v>206</v>
      </c>
      <c r="B5" s="6"/>
      <c r="C5" s="6"/>
      <c r="D5" s="6"/>
      <c r="E5" s="6"/>
      <c r="F5" s="7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customHeight="1" spans="1:100">
      <c r="A6" s="9" t="s">
        <v>14</v>
      </c>
      <c r="B6" s="9" t="s">
        <v>162</v>
      </c>
      <c r="C6" s="10" t="s">
        <v>207</v>
      </c>
      <c r="D6" s="6"/>
      <c r="E6" s="6"/>
      <c r="F6" s="7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customHeight="1" spans="1:100">
      <c r="A7" s="11"/>
      <c r="B7" s="11"/>
      <c r="C7" s="12" t="s">
        <v>16</v>
      </c>
      <c r="D7" s="12" t="s">
        <v>208</v>
      </c>
      <c r="E7" s="12" t="s">
        <v>209</v>
      </c>
      <c r="F7" s="12" t="s">
        <v>210</v>
      </c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customHeight="1" spans="1:100">
      <c r="A8" s="13" t="s">
        <v>211</v>
      </c>
      <c r="B8" s="14">
        <v>1</v>
      </c>
      <c r="C8" s="15">
        <f t="shared" ref="C8:C18" si="0">SUM(D8:F8)</f>
        <v>5</v>
      </c>
      <c r="D8" s="16">
        <v>5</v>
      </c>
      <c r="E8" s="16"/>
      <c r="F8" s="16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customHeight="1" spans="1:100">
      <c r="A9" s="13" t="s">
        <v>212</v>
      </c>
      <c r="B9" s="14">
        <v>2</v>
      </c>
      <c r="C9" s="15">
        <f t="shared" si="0"/>
        <v>5</v>
      </c>
      <c r="D9" s="15">
        <f>SUM(D10:D12)</f>
        <v>5</v>
      </c>
      <c r="E9" s="15">
        <f>SUM(E10:E12)</f>
        <v>0</v>
      </c>
      <c r="F9" s="15">
        <f>SUM(F10:F12)</f>
        <v>0</v>
      </c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customHeight="1" spans="1:100">
      <c r="A10" s="13" t="s">
        <v>213</v>
      </c>
      <c r="B10" s="14">
        <v>3</v>
      </c>
      <c r="C10" s="15">
        <f t="shared" si="0"/>
        <v>5</v>
      </c>
      <c r="D10" s="16">
        <v>5</v>
      </c>
      <c r="E10" s="16"/>
      <c r="F10" s="16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customHeight="1" spans="1:100">
      <c r="A11" s="13" t="s">
        <v>214</v>
      </c>
      <c r="B11" s="14">
        <v>4</v>
      </c>
      <c r="C11" s="15">
        <f t="shared" si="0"/>
        <v>0</v>
      </c>
      <c r="D11" s="16"/>
      <c r="E11" s="16"/>
      <c r="F11" s="16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customHeight="1" spans="1:100">
      <c r="A12" s="13" t="s">
        <v>215</v>
      </c>
      <c r="B12" s="14">
        <v>5</v>
      </c>
      <c r="C12" s="15">
        <f t="shared" si="0"/>
        <v>0</v>
      </c>
      <c r="D12" s="16"/>
      <c r="E12" s="16"/>
      <c r="F12" s="16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customHeight="1" spans="1:100">
      <c r="A13" s="13" t="s">
        <v>216</v>
      </c>
      <c r="B13" s="14">
        <v>6</v>
      </c>
      <c r="C13" s="15">
        <f t="shared" si="0"/>
        <v>1</v>
      </c>
      <c r="D13" s="15">
        <f>SUM(D14:D15)</f>
        <v>1</v>
      </c>
      <c r="E13" s="15">
        <f>SUM(E14:E15)</f>
        <v>0</v>
      </c>
      <c r="F13" s="15">
        <f>SUM(F14:F15)</f>
        <v>0</v>
      </c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customHeight="1" spans="1:100">
      <c r="A14" s="13" t="s">
        <v>217</v>
      </c>
      <c r="B14" s="14">
        <v>7</v>
      </c>
      <c r="C14" s="15">
        <f t="shared" si="0"/>
        <v>0</v>
      </c>
      <c r="D14" s="16"/>
      <c r="E14" s="16"/>
      <c r="F14" s="16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customHeight="1" spans="1:100">
      <c r="A15" s="13" t="s">
        <v>218</v>
      </c>
      <c r="B15" s="14">
        <v>8</v>
      </c>
      <c r="C15" s="15">
        <f t="shared" si="0"/>
        <v>1</v>
      </c>
      <c r="D15" s="16">
        <v>1</v>
      </c>
      <c r="E15" s="16"/>
      <c r="F15" s="16"/>
      <c r="G15" s="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customHeight="1" spans="1:100">
      <c r="A16" s="13" t="s">
        <v>219</v>
      </c>
      <c r="B16" s="14">
        <v>9</v>
      </c>
      <c r="C16" s="15">
        <f t="shared" si="0"/>
        <v>0</v>
      </c>
      <c r="D16" s="15">
        <f>SUM(D17:D18)</f>
        <v>0</v>
      </c>
      <c r="E16" s="15">
        <f>SUM(E17:E18)</f>
        <v>0</v>
      </c>
      <c r="F16" s="15">
        <f>SUM(F17:F18)</f>
        <v>0</v>
      </c>
      <c r="G16" s="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customHeight="1" spans="1:100">
      <c r="A17" s="13" t="s">
        <v>220</v>
      </c>
      <c r="B17" s="14">
        <v>10</v>
      </c>
      <c r="C17" s="15">
        <f t="shared" si="0"/>
        <v>0</v>
      </c>
      <c r="D17" s="16"/>
      <c r="E17" s="16"/>
      <c r="F17" s="16"/>
      <c r="G17" s="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customHeight="1" spans="1:100">
      <c r="A18" s="17" t="s">
        <v>221</v>
      </c>
      <c r="B18" s="18">
        <v>11</v>
      </c>
      <c r="C18" s="15">
        <f t="shared" si="0"/>
        <v>0</v>
      </c>
      <c r="D18" s="19"/>
      <c r="E18" s="19"/>
      <c r="F18" s="19"/>
      <c r="G18" s="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customHeight="1" spans="1:100">
      <c r="A19" s="5" t="s">
        <v>222</v>
      </c>
      <c r="B19" s="6"/>
      <c r="C19" s="20"/>
      <c r="D19" s="20"/>
      <c r="E19" s="20"/>
      <c r="F19" s="21"/>
      <c r="G19" s="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customHeight="1" spans="1:100">
      <c r="A20" s="13" t="s">
        <v>223</v>
      </c>
      <c r="B20" s="14">
        <v>12</v>
      </c>
      <c r="C20" s="22"/>
      <c r="D20" s="6"/>
      <c r="E20" s="6"/>
      <c r="F20" s="7"/>
      <c r="G20" s="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customHeight="1" spans="1:100">
      <c r="A21" s="13" t="s">
        <v>224</v>
      </c>
      <c r="B21" s="14">
        <v>13</v>
      </c>
      <c r="C21" s="22"/>
      <c r="D21" s="6"/>
      <c r="E21" s="6"/>
      <c r="F21" s="7"/>
      <c r="G21" s="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customHeight="1" spans="1:100">
      <c r="A22" s="13" t="s">
        <v>225</v>
      </c>
      <c r="B22" s="14">
        <v>14</v>
      </c>
      <c r="C22" s="22"/>
      <c r="D22" s="6"/>
      <c r="E22" s="6"/>
      <c r="F22" s="7"/>
      <c r="G22" s="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customHeight="1" spans="1:100">
      <c r="A23" s="13" t="s">
        <v>224</v>
      </c>
      <c r="B23" s="14">
        <v>15</v>
      </c>
      <c r="C23" s="22"/>
      <c r="D23" s="6"/>
      <c r="E23" s="6"/>
      <c r="F23" s="7"/>
      <c r="G23" s="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customHeight="1" spans="1:100">
      <c r="A24" s="23" t="s">
        <v>226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customHeight="1" spans="1:100">
      <c r="A25" s="23" t="s">
        <v>227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customHeight="1" spans="1:100">
      <c r="A26" s="23" t="s">
        <v>228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customHeight="1" spans="1:100">
      <c r="A27" s="23" t="s">
        <v>229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customHeight="1" spans="1:100">
      <c r="A28" s="23" t="s">
        <v>230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ht="15.6" spans="1:10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ht="15.6" spans="1:10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ht="15.6" spans="1:100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ht="15.6" spans="1:100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ht="15.6" spans="1:10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ht="15.6" spans="1:10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ht="15.6" spans="1:10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ht="15.6" spans="1:10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ht="15.6" spans="1:10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ht="15.6" spans="1:10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ht="15.6" spans="1:10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ht="15.6" spans="1:10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ht="15.6" spans="1:10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ht="15.6" spans="1:10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ht="15.6" spans="1:10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ht="15.6" spans="1:10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ht="15.6" spans="1:10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ht="15.6" spans="1:10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ht="15.6" spans="1:10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ht="15.6" spans="1:10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ht="15.6" spans="1:10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ht="15.6" spans="1:10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ht="15.6" spans="1:10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ht="15.6" spans="1:10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ht="15.6" spans="1:10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ht="15.6" spans="1:10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ht="15.6" spans="1:10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ht="15.6" spans="1:10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ht="15.6" spans="1:10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ht="15.6" spans="1:10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ht="15.6" spans="1:10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ht="15.6" spans="1:10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ht="15.6" spans="1:10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ht="15.6" spans="1:1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ht="15.6" spans="1:1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ht="15.6" spans="1:1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ht="15.6" spans="1:10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ht="15.6" spans="1:10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ht="15.6" spans="1:10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ht="15.6" spans="1:10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ht="15.6" spans="1:10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ht="15.6" spans="1:10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ht="15.6" spans="1:10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ht="15.6" spans="1:10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ht="15.6" spans="1:10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ht="15.6" spans="1:10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ht="15.6" spans="1:10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ht="15.6" spans="1:10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ht="15.6" spans="1:10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ht="15.6" spans="1:10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ht="15.6" spans="1:10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ht="15.6" spans="1:10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ht="15.6" spans="1:10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ht="15.6" spans="1:10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ht="15.6" spans="1:10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ht="15.6" spans="1:10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ht="15.6" spans="1:10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ht="15.6" spans="1:10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ht="15.6" spans="1:10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ht="15.6" spans="1:10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ht="15.6" spans="1:10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ht="15.6" spans="1:10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ht="15.6" spans="1:10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ht="15.6" spans="1:10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ht="15.6" spans="1:10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ht="15.6" spans="1:10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ht="15.6" spans="1:10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ht="15.6" spans="1:10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ht="15.6" spans="1:10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ht="15.6" spans="1:10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ht="15.6" spans="1:10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ht="15.6" spans="1: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ht="15.6" spans="1:10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ht="15.6" spans="1:10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ht="15.6" spans="1:10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ht="15.6" spans="1:10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ht="15.6" spans="1:10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ht="15.6" spans="1:10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ht="15.6" spans="1:10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ht="15.6" spans="1:10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ht="15.6" spans="1:10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ht="15.6" spans="1:10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ht="15.6" spans="1:10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ht="15.6" spans="1:10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ht="15.6" spans="1:10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ht="15.6" spans="1:10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ht="15.6" spans="1:10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ht="15.6" spans="1:10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ht="15.6" spans="1:10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ht="15.6" spans="1:10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ht="15.6" spans="1:10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ht="15.6" spans="1:10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ht="15.6" spans="1:10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ht="15.6" spans="1:10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ht="15.6" spans="1:10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ht="15.6" spans="1:10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ht="15.6" spans="1:10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ht="15.6" spans="1:10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ht="15.6" spans="1:10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ht="15.6" spans="1:10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ht="15.6" spans="1:10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ht="15.6" spans="1:10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ht="15.6" spans="1:10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ht="15.6" spans="1:10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ht="15.6" spans="1:10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ht="15.6" spans="1:10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ht="15.6" spans="1:10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ht="15.6" spans="1:10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ht="15.6" spans="1:10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ht="15.6" spans="1:10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ht="15.6" spans="1:10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ht="15.6" spans="1:10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ht="15.6" spans="1:10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ht="15.6" spans="1:10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ht="15.6" spans="1:10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ht="15.6" spans="1:10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ht="15.6" spans="1:10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ht="15.6" spans="1:10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ht="15.6" spans="1:10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ht="15.6" spans="1:10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ht="15.6" spans="1:10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ht="15.6" spans="1:10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ht="15.6" spans="1:10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ht="15.6" spans="1:10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ht="15.6" spans="1:10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ht="15.6" spans="1:10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ht="15.6" spans="1:10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ht="15.6" spans="1:10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ht="15.6" spans="1:10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ht="15.6" spans="1:10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ht="15.6" spans="1:10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ht="15.6" spans="1:10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ht="15.6" spans="1:10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ht="15.6" spans="1:10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ht="15.6" spans="1:10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ht="15.6" spans="1:10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ht="15.6" spans="1:10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ht="15.6" spans="1:10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ht="15.6" spans="1:10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ht="15.6" spans="1:10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ht="15.6" spans="1:10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ht="15.6" spans="1:10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ht="15.6" spans="1:10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ht="15.6" spans="1:10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ht="15.6" spans="1:10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ht="15.6" spans="1:10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ht="15.6" spans="1:10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ht="15.6" spans="1:10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ht="15.6" spans="1:10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ht="15.6" spans="1:10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ht="15.6" spans="1:10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ht="15.6" spans="1:10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ht="15.6" spans="1:10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ht="15.6" spans="1:10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ht="15.6" spans="1:10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ht="15.6" spans="1:10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  <row r="185" ht="15.6" spans="1:10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</row>
    <row r="186" ht="15.6" spans="1:10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</row>
    <row r="187" ht="15.6" spans="1:10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</row>
    <row r="188" ht="15.6" spans="1:10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</row>
    <row r="189" ht="15.6" spans="1:10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</row>
    <row r="190" ht="15.6" spans="1:10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</row>
    <row r="191" ht="15.6" spans="1:10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</row>
    <row r="192" ht="15.6" spans="1:10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</row>
    <row r="193" ht="15.6" spans="1:10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</row>
    <row r="194" ht="15.6" spans="1:10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</row>
    <row r="195" ht="15.6" spans="1:10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</row>
    <row r="196" ht="15.6" spans="1:10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</row>
    <row r="197" ht="15.6" spans="1:10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</row>
    <row r="198" ht="15.6" spans="1:10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</row>
    <row r="199" ht="15.6" spans="1:10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</row>
    <row r="200" ht="15.6" spans="1:1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</row>
  </sheetData>
  <mergeCells count="14">
    <mergeCell ref="A1:F1"/>
    <mergeCell ref="A5:F5"/>
    <mergeCell ref="C6:F6"/>
    <mergeCell ref="A19:F19"/>
    <mergeCell ref="C20:F20"/>
    <mergeCell ref="C21:F21"/>
    <mergeCell ref="C22:F22"/>
    <mergeCell ref="C23:F23"/>
    <mergeCell ref="A25:F25"/>
    <mergeCell ref="A26:F26"/>
    <mergeCell ref="A27:F27"/>
    <mergeCell ref="A28:F28"/>
    <mergeCell ref="A6:A7"/>
    <mergeCell ref="B6:B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ReoGrid - .NET Spreadsheet Component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GHML001</vt:lpstr>
      <vt:lpstr>GHJS010</vt:lpstr>
      <vt:lpstr>GHJS011</vt:lpstr>
      <vt:lpstr>GHFZ020</vt:lpstr>
      <vt:lpstr>GHFB040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修炼成精</cp:lastModifiedBy>
  <dcterms:created xsi:type="dcterms:W3CDTF">2025-03-03T01:06:00Z</dcterms:created>
  <dcterms:modified xsi:type="dcterms:W3CDTF">2025-03-03T01:24:44Z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3B63020A6E244C589DBB78524184D5D2_12</vt:lpwstr>
  </property>
  <property fmtid="{D5CDD505-2E9C-101B-9397-08002B2CF9AE}" pid="3" name="KSOProductBuildVer">
    <vt:lpwstr>2052-12.1.0.20305</vt:lpwstr>
  </property>
</Properties>
</file>